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R:\Projects\CCLM Portal\Resources\"/>
    </mc:Choice>
  </mc:AlternateContent>
  <xr:revisionPtr revIDLastSave="0" documentId="8_{D914DF01-1BAB-43FE-AD4D-C2F28AD3110E}" xr6:coauthVersionLast="44" xr6:coauthVersionMax="44" xr10:uidLastSave="{00000000-0000-0000-0000-000000000000}"/>
  <bookViews>
    <workbookView xWindow="-28920" yWindow="-120" windowWidth="29040" windowHeight="16440" xr2:uid="{00000000-000D-0000-FFFF-FFFF00000000}"/>
  </bookViews>
  <sheets>
    <sheet name="Info" sheetId="11" r:id="rId1"/>
    <sheet name="Mixes" sheetId="9" r:id="rId2"/>
    <sheet name="NOTES" sheetId="10" r:id="rId3"/>
  </sheets>
  <definedNames>
    <definedName name="_xlnm._FilterDatabase" localSheetId="1" hidden="1">Mixes!$B$1:$G$224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37" i="9" l="1"/>
  <c r="F136" i="9"/>
  <c r="F17" i="9" l="1"/>
  <c r="G235" i="9" l="1"/>
  <c r="G233" i="9"/>
  <c r="G230" i="9"/>
  <c r="G232" i="9" l="1"/>
  <c r="G229" i="9" l="1"/>
  <c r="F157" i="9" l="1"/>
  <c r="F152" i="9" l="1"/>
  <c r="F151" i="9"/>
  <c r="DP238" i="9"/>
  <c r="F150" i="9"/>
  <c r="L238" i="9" l="1"/>
  <c r="CP238" i="9"/>
  <c r="F31" i="9"/>
  <c r="F243" i="9" l="1"/>
  <c r="F87" i="9"/>
  <c r="F86" i="9"/>
  <c r="F85" i="9"/>
  <c r="F84" i="9"/>
  <c r="F83" i="9"/>
  <c r="F82" i="9"/>
  <c r="FL238" i="9" l="1"/>
  <c r="FK238" i="9"/>
  <c r="FJ238" i="9"/>
  <c r="FI238" i="9"/>
  <c r="FH238" i="9"/>
  <c r="FG238" i="9"/>
  <c r="FF238" i="9"/>
  <c r="FE238" i="9"/>
  <c r="FD238" i="9"/>
  <c r="FC238" i="9"/>
  <c r="FB238" i="9"/>
  <c r="FA238" i="9"/>
  <c r="EZ238" i="9"/>
  <c r="EY238" i="9"/>
  <c r="EX238" i="9"/>
  <c r="EW238" i="9"/>
  <c r="EV238" i="9"/>
  <c r="EU238" i="9"/>
  <c r="ET238" i="9"/>
  <c r="ES238" i="9"/>
  <c r="ER238" i="9"/>
  <c r="EQ238" i="9"/>
  <c r="EP238" i="9"/>
  <c r="EO238" i="9"/>
  <c r="EN238" i="9"/>
  <c r="EM238" i="9"/>
  <c r="EL238" i="9"/>
  <c r="EK238" i="9"/>
  <c r="EJ238" i="9"/>
  <c r="EI238" i="9"/>
  <c r="EH238" i="9"/>
  <c r="EG238" i="9"/>
  <c r="EF238" i="9"/>
  <c r="EE238" i="9"/>
  <c r="ED238" i="9"/>
  <c r="EC238" i="9"/>
  <c r="EB238" i="9"/>
  <c r="EA238" i="9"/>
  <c r="DZ238" i="9"/>
  <c r="DY238" i="9"/>
  <c r="DX238" i="9"/>
  <c r="DW238" i="9"/>
  <c r="DV238" i="9"/>
  <c r="DU238" i="9"/>
  <c r="DT238" i="9"/>
  <c r="DS238" i="9"/>
  <c r="DR238" i="9"/>
  <c r="DQ238" i="9"/>
  <c r="DO238" i="9"/>
  <c r="DN238" i="9"/>
  <c r="DL238" i="9"/>
  <c r="DK238" i="9"/>
  <c r="DJ238" i="9"/>
  <c r="DI238" i="9"/>
  <c r="DH238" i="9"/>
  <c r="DG238" i="9"/>
  <c r="DF238" i="9"/>
  <c r="DE238" i="9"/>
  <c r="DD238" i="9"/>
  <c r="DC238" i="9"/>
  <c r="DB238" i="9"/>
  <c r="DA238" i="9"/>
  <c r="CZ238" i="9"/>
  <c r="CY238" i="9"/>
  <c r="CX238" i="9"/>
  <c r="CW238" i="9"/>
  <c r="CV238" i="9"/>
  <c r="CU238" i="9"/>
  <c r="CT238" i="9"/>
  <c r="CS238" i="9"/>
  <c r="CR238" i="9"/>
  <c r="CQ238" i="9"/>
  <c r="CO238" i="9"/>
  <c r="CN238" i="9"/>
  <c r="CM238" i="9"/>
  <c r="CL238" i="9"/>
  <c r="CK238" i="9"/>
  <c r="CJ238" i="9"/>
  <c r="CI238" i="9"/>
  <c r="CH238" i="9"/>
  <c r="CG238" i="9"/>
  <c r="CF238" i="9"/>
  <c r="CE238" i="9"/>
  <c r="CD238" i="9"/>
  <c r="CC238" i="9"/>
  <c r="CB238" i="9"/>
  <c r="CA238" i="9"/>
  <c r="BZ238" i="9"/>
  <c r="BY238" i="9"/>
  <c r="BX238" i="9"/>
  <c r="BW238" i="9"/>
  <c r="BV238" i="9"/>
  <c r="BU238" i="9"/>
  <c r="BT238" i="9"/>
  <c r="BS238" i="9"/>
  <c r="BR238" i="9"/>
  <c r="BQ238" i="9"/>
  <c r="BP238" i="9"/>
  <c r="BO238" i="9"/>
  <c r="BN238" i="9"/>
  <c r="BM238" i="9"/>
  <c r="BL238" i="9"/>
  <c r="BK238" i="9"/>
  <c r="BJ238" i="9"/>
  <c r="BI238" i="9"/>
  <c r="BH238" i="9"/>
  <c r="BG238" i="9"/>
  <c r="BF238" i="9"/>
  <c r="BE238" i="9"/>
  <c r="BD238" i="9"/>
  <c r="BC238" i="9"/>
  <c r="BB238" i="9"/>
  <c r="BA238" i="9"/>
  <c r="AZ238" i="9"/>
  <c r="AY238" i="9"/>
  <c r="AX238" i="9"/>
  <c r="AW238" i="9"/>
  <c r="AV238" i="9"/>
  <c r="AU238" i="9"/>
  <c r="AT238" i="9"/>
  <c r="AS238" i="9"/>
  <c r="AR238" i="9"/>
  <c r="AQ238" i="9"/>
  <c r="AP238" i="9"/>
  <c r="AO238" i="9"/>
  <c r="AN238" i="9"/>
  <c r="AM238" i="9"/>
  <c r="AL238" i="9"/>
  <c r="AK238" i="9"/>
  <c r="AJ238" i="9"/>
  <c r="AI238" i="9"/>
  <c r="AH238" i="9"/>
  <c r="AG238" i="9"/>
  <c r="AF238" i="9"/>
  <c r="AE238" i="9"/>
  <c r="AD238" i="9"/>
  <c r="AC238" i="9"/>
  <c r="AB238" i="9"/>
  <c r="AA238" i="9"/>
  <c r="Z238" i="9"/>
  <c r="Y238" i="9"/>
  <c r="X238" i="9"/>
  <c r="W238" i="9"/>
  <c r="V238" i="9"/>
  <c r="U238" i="9"/>
  <c r="T238" i="9"/>
  <c r="S238" i="9"/>
  <c r="R238" i="9"/>
  <c r="Q238" i="9"/>
  <c r="P238" i="9"/>
  <c r="O238" i="9"/>
  <c r="N238" i="9"/>
  <c r="M238" i="9"/>
  <c r="K238" i="9"/>
  <c r="J238" i="9"/>
  <c r="I238" i="9"/>
  <c r="F132" i="9"/>
  <c r="F131" i="9"/>
  <c r="F130" i="9"/>
  <c r="F127" i="9"/>
  <c r="F117" i="9" l="1"/>
  <c r="F118" i="9"/>
  <c r="F119" i="9"/>
  <c r="F120" i="9"/>
  <c r="F121" i="9"/>
  <c r="F122" i="9"/>
  <c r="F123" i="9"/>
  <c r="F124" i="9"/>
  <c r="F125" i="9"/>
  <c r="F126" i="9"/>
  <c r="F52" i="9" l="1"/>
  <c r="F51" i="9"/>
  <c r="F50" i="9"/>
  <c r="F49" i="9"/>
  <c r="G227" i="9" l="1"/>
  <c r="F227" i="9"/>
  <c r="G234" i="9" l="1"/>
  <c r="F234" i="9"/>
  <c r="G228" i="9"/>
  <c r="G231" i="9"/>
  <c r="G226" i="9"/>
  <c r="F231" i="9"/>
  <c r="F228" i="9"/>
  <c r="DM72" i="9" l="1"/>
  <c r="DM238" i="9" s="1"/>
  <c r="F64" i="9"/>
  <c r="F63" i="9"/>
  <c r="F62" i="9"/>
  <c r="F61" i="9"/>
  <c r="F75" i="9" l="1"/>
  <c r="F48" i="9" l="1"/>
  <c r="F47" i="9"/>
  <c r="F46" i="9"/>
  <c r="F45" i="9"/>
  <c r="F44" i="9"/>
  <c r="F43" i="9"/>
  <c r="F42" i="9"/>
  <c r="F41" i="9"/>
  <c r="F40" i="9"/>
  <c r="F39" i="9"/>
  <c r="F38" i="9"/>
  <c r="F37" i="9"/>
  <c r="F36" i="9" l="1"/>
  <c r="F35" i="9"/>
  <c r="F34" i="9"/>
  <c r="F33" i="9"/>
  <c r="F95" i="9"/>
  <c r="F94" i="9"/>
  <c r="F93" i="9"/>
  <c r="F92" i="9"/>
  <c r="F91" i="9"/>
  <c r="F90" i="9"/>
  <c r="F89" i="9"/>
  <c r="F88" i="9"/>
  <c r="F69" i="9" l="1"/>
  <c r="F68" i="9"/>
  <c r="F67" i="9"/>
  <c r="F109" i="9"/>
  <c r="F135" i="9" l="1"/>
  <c r="F134" i="9"/>
  <c r="F133" i="9"/>
  <c r="F108" i="9" l="1"/>
  <c r="F107" i="9"/>
  <c r="F29" i="9" l="1"/>
  <c r="F28" i="9"/>
  <c r="F27" i="9"/>
  <c r="F26" i="9"/>
  <c r="F25" i="9"/>
  <c r="F24" i="9"/>
  <c r="F23" i="9"/>
  <c r="F22" i="9"/>
  <c r="F21" i="9"/>
  <c r="F20" i="9"/>
  <c r="F106" i="9" l="1"/>
  <c r="F81" i="9"/>
  <c r="F153" i="9" l="1"/>
  <c r="F147" i="9" l="1"/>
  <c r="F146" i="9"/>
  <c r="F145" i="9"/>
  <c r="F144" i="9"/>
  <c r="F32" i="9"/>
  <c r="F30" i="9"/>
  <c r="F111" i="9" l="1"/>
  <c r="F110" i="9" l="1"/>
  <c r="F156" i="9" l="1"/>
  <c r="F155" i="9"/>
  <c r="F154" i="9"/>
  <c r="F103" i="9" l="1"/>
  <c r="F102" i="9"/>
  <c r="F98" i="9" l="1"/>
  <c r="F96" i="9"/>
  <c r="F101" i="9"/>
  <c r="F100" i="9"/>
  <c r="F99" i="9"/>
  <c r="F97" i="9"/>
  <c r="F115" i="9" l="1"/>
  <c r="F114" i="9"/>
  <c r="F105" i="9" l="1"/>
  <c r="F104" i="9"/>
  <c r="F80" i="9" l="1"/>
  <c r="F79" i="9"/>
  <c r="F78" i="9"/>
  <c r="F77" i="9"/>
  <c r="F60" i="9"/>
  <c r="F76" i="9" l="1"/>
  <c r="F149" i="9"/>
  <c r="F148" i="9"/>
  <c r="F143" i="9"/>
  <c r="F142" i="9"/>
  <c r="F141" i="9"/>
  <c r="F140" i="9"/>
  <c r="F139" i="9"/>
  <c r="F138" i="9"/>
  <c r="F129" i="9"/>
  <c r="F128" i="9"/>
  <c r="F116" i="9"/>
  <c r="F113" i="9"/>
  <c r="F112" i="9"/>
  <c r="F54" i="9"/>
  <c r="F53" i="9"/>
  <c r="F74" i="9"/>
  <c r="F73" i="9"/>
  <c r="F72" i="9"/>
  <c r="F71" i="9"/>
  <c r="F70" i="9"/>
  <c r="F66" i="9"/>
  <c r="F65" i="9"/>
  <c r="F59" i="9"/>
  <c r="F58" i="9"/>
  <c r="F57" i="9"/>
  <c r="F56" i="9"/>
  <c r="F5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9" i="9"/>
  <c r="F18" i="9"/>
  <c r="F16" i="9"/>
  <c r="F15" i="9"/>
  <c r="F14" i="9"/>
  <c r="F13" i="9"/>
  <c r="F12" i="9"/>
  <c r="F11" i="9"/>
  <c r="F10" i="9"/>
  <c r="F9" i="9"/>
  <c r="F8" i="9"/>
  <c r="F7" i="9"/>
  <c r="F6" i="9"/>
  <c r="F5" i="9"/>
  <c r="F4" i="9"/>
  <c r="F3" i="9"/>
  <c r="F2" i="9"/>
  <c r="F242" i="9" l="1"/>
  <c r="F239" i="9"/>
  <c r="F241" i="9"/>
  <c r="F240" i="9"/>
  <c r="F226" i="9"/>
  <c r="H238" i="9" l="1"/>
</calcChain>
</file>

<file path=xl/sharedStrings.xml><?xml version="1.0" encoding="utf-8"?>
<sst xmlns="http://schemas.openxmlformats.org/spreadsheetml/2006/main" count="1863" uniqueCount="468">
  <si>
    <t>Bromus ciliatus</t>
  </si>
  <si>
    <t>Deschampsia cespitosa</t>
  </si>
  <si>
    <t>Agropyron dasystachyum</t>
  </si>
  <si>
    <t>Festuca saximontana</t>
  </si>
  <si>
    <t>Poa palustris</t>
  </si>
  <si>
    <t>Agrostis scabra</t>
  </si>
  <si>
    <t>Elymus canadensis</t>
  </si>
  <si>
    <t>Bromus carinatus</t>
  </si>
  <si>
    <t>Puccinellia distans</t>
  </si>
  <si>
    <t>Puccinellia nuttalliana</t>
  </si>
  <si>
    <t>Elymus glaucus</t>
  </si>
  <si>
    <t>Festuca campestris</t>
  </si>
  <si>
    <t>Agropyron subsecundum</t>
  </si>
  <si>
    <t>Elymus innovatus</t>
  </si>
  <si>
    <t>Zone</t>
  </si>
  <si>
    <t>Koeleria macrantha</t>
  </si>
  <si>
    <t>Nassella viridula</t>
  </si>
  <si>
    <t>Hesperostipa comata</t>
  </si>
  <si>
    <t>Bouteloua gracilis</t>
  </si>
  <si>
    <t>Express Seed Mix 1 – Aspen Parkland</t>
  </si>
  <si>
    <t>Express Seed Mix 3 – Dry Mixedgrass Prairie Sandy Soils</t>
  </si>
  <si>
    <t>Express Seed Mix 4 – Dry Mixedgrass Prairie Solonetzic Soils</t>
  </si>
  <si>
    <t>PLS</t>
  </si>
  <si>
    <t>Festuca ovina</t>
  </si>
  <si>
    <t>Elymus trachycaulus</t>
  </si>
  <si>
    <t>Pascopyrum smithii</t>
  </si>
  <si>
    <r>
      <t>Nassella viridula</t>
    </r>
    <r>
      <rPr>
        <sz val="11"/>
        <color theme="1"/>
        <rFont val="Calibri"/>
        <family val="2"/>
        <scheme val="minor"/>
      </rPr>
      <t xml:space="preserve"> - Blight</t>
    </r>
  </si>
  <si>
    <r>
      <t>Nassella viridula</t>
    </r>
    <r>
      <rPr>
        <sz val="11"/>
        <color theme="1"/>
        <rFont val="Calibri"/>
        <family val="2"/>
        <scheme val="minor"/>
      </rPr>
      <t xml:space="preserve"> - Newfield</t>
    </r>
  </si>
  <si>
    <t>Mix Basis</t>
  </si>
  <si>
    <r>
      <t>Calamovilfa longifolia</t>
    </r>
    <r>
      <rPr>
        <sz val="11"/>
        <color theme="1"/>
        <rFont val="Calibri"/>
        <family val="2"/>
        <scheme val="minor"/>
      </rPr>
      <t xml:space="preserve"> - Goshen</t>
    </r>
  </si>
  <si>
    <r>
      <t>Calamovilfa longifolia</t>
    </r>
    <r>
      <rPr>
        <sz val="11"/>
        <color theme="1"/>
        <rFont val="Calibri"/>
        <family val="2"/>
        <scheme val="minor"/>
      </rPr>
      <t xml:space="preserve"> - ND 95</t>
    </r>
  </si>
  <si>
    <t>Poa compressa</t>
  </si>
  <si>
    <r>
      <t>Nassella viridula</t>
    </r>
    <r>
      <rPr>
        <sz val="11"/>
        <color theme="1"/>
        <rFont val="Calibri"/>
        <family val="2"/>
        <scheme val="minor"/>
      </rPr>
      <t xml:space="preserve"> - AB</t>
    </r>
  </si>
  <si>
    <r>
      <t>Nassella viridula</t>
    </r>
    <r>
      <rPr>
        <sz val="11"/>
        <color theme="1"/>
        <rFont val="Calibri"/>
        <family val="2"/>
        <scheme val="minor"/>
      </rPr>
      <t xml:space="preserve"> - MB</t>
    </r>
  </si>
  <si>
    <r>
      <t>Festuca hallii</t>
    </r>
    <r>
      <rPr>
        <sz val="11"/>
        <color theme="1"/>
        <rFont val="Calibri"/>
        <family val="2"/>
        <scheme val="minor"/>
      </rPr>
      <t xml:space="preserve"> - Roes</t>
    </r>
  </si>
  <si>
    <r>
      <t>Festuca hallii</t>
    </r>
    <r>
      <rPr>
        <sz val="11"/>
        <color theme="1"/>
        <rFont val="Calibri"/>
        <family val="2"/>
        <scheme val="minor"/>
      </rPr>
      <t xml:space="preserve"> - Petherbridge</t>
    </r>
  </si>
  <si>
    <r>
      <t>Koeleria macrantha</t>
    </r>
    <r>
      <rPr>
        <sz val="11"/>
        <color theme="1"/>
        <rFont val="Calibri"/>
        <family val="2"/>
        <scheme val="minor"/>
      </rPr>
      <t xml:space="preserve"> - Gillespie</t>
    </r>
  </si>
  <si>
    <r>
      <t>Koeleria macrantha</t>
    </r>
    <r>
      <rPr>
        <sz val="11"/>
        <color theme="1"/>
        <rFont val="Calibri"/>
        <family val="2"/>
        <scheme val="minor"/>
      </rPr>
      <t xml:space="preserve"> - Prairie Seeds</t>
    </r>
  </si>
  <si>
    <t>Poa secunda</t>
  </si>
  <si>
    <r>
      <t>Koeleria macrantha</t>
    </r>
    <r>
      <rPr>
        <sz val="11"/>
        <color theme="1"/>
        <rFont val="Calibri"/>
        <family val="2"/>
        <scheme val="minor"/>
      </rPr>
      <t xml:space="preserve"> - Mountainview</t>
    </r>
  </si>
  <si>
    <t>Trisetum spicatum</t>
  </si>
  <si>
    <r>
      <t>Festuca saximontana</t>
    </r>
    <r>
      <rPr>
        <sz val="11"/>
        <color theme="1"/>
        <rFont val="Calibri"/>
        <family val="2"/>
        <scheme val="minor"/>
      </rPr>
      <t xml:space="preserve"> - Plateau</t>
    </r>
  </si>
  <si>
    <t>Avenula hookeri</t>
  </si>
  <si>
    <r>
      <rPr>
        <i/>
        <sz val="11"/>
        <color theme="1"/>
        <rFont val="Calibri"/>
        <family val="2"/>
        <scheme val="minor"/>
      </rPr>
      <t>Poa alpina</t>
    </r>
    <r>
      <rPr>
        <sz val="11"/>
        <color theme="1"/>
        <rFont val="Calibri"/>
        <family val="2"/>
        <scheme val="minor"/>
      </rPr>
      <t xml:space="preserve"> - Glacier</t>
    </r>
  </si>
  <si>
    <t>City of Edmonton native seed mix – Peace River Parkland</t>
  </si>
  <si>
    <t>City of Edmonton native seed mix - Central Parkland</t>
  </si>
  <si>
    <t>City of Edmonton non-maintained naturalization landscaping - wet meadow seed mix</t>
  </si>
  <si>
    <t>City of Edmonton non-maintained naturalization landscaping - dry meadow seed mix</t>
  </si>
  <si>
    <t>City of Edmonton non-maintained naturalization landscaping - grassland wet seed mix</t>
  </si>
  <si>
    <t>Beckmannia syzigachne</t>
  </si>
  <si>
    <t>Festuca idahoensis</t>
  </si>
  <si>
    <t>Poa secunda ssp. juncifolia</t>
  </si>
  <si>
    <t>Leymus cinereus</t>
  </si>
  <si>
    <t>Lolium multiflorum</t>
  </si>
  <si>
    <t>Elymus lanceolatus</t>
  </si>
  <si>
    <t>Bromus anomalus</t>
  </si>
  <si>
    <t xml:space="preserve"> </t>
  </si>
  <si>
    <t>City of Lethbridge</t>
  </si>
  <si>
    <t>Town of Canmore mowing tolerant native grass seed mixture - slopes, natural areas and non-maintained areas</t>
  </si>
  <si>
    <t>Poa alpina</t>
  </si>
  <si>
    <t>Achillea millefolium</t>
  </si>
  <si>
    <t>Gaillardia aristata</t>
  </si>
  <si>
    <t>Astragalus canadensis</t>
  </si>
  <si>
    <t>Y</t>
  </si>
  <si>
    <t>Schizachyrium scoparium</t>
  </si>
  <si>
    <t>GPEC Central Blend</t>
  </si>
  <si>
    <t>GPEC Central Parkland Blend</t>
  </si>
  <si>
    <t>GPEC Mixed Grasses Blend</t>
  </si>
  <si>
    <t>Ducks Unlimited Canada loamy range site, simple pasture mix</t>
  </si>
  <si>
    <t>Dalea purpurea</t>
  </si>
  <si>
    <t>Calamovilfa longifolia</t>
  </si>
  <si>
    <t>Elymus trachycaulus ssp. trachycaulus</t>
  </si>
  <si>
    <t>Elymus trachycaulus ssp. subsecundus</t>
  </si>
  <si>
    <t>Elymus violaceus</t>
  </si>
  <si>
    <t>Wild about Flowers prairie meadow native grass seed mix</t>
  </si>
  <si>
    <r>
      <t>Deschampsia cespitosa</t>
    </r>
    <r>
      <rPr>
        <sz val="11"/>
        <color theme="1"/>
        <rFont val="Calibri"/>
        <family val="2"/>
        <scheme val="minor"/>
      </rPr>
      <t xml:space="preserve"> - Nortran</t>
    </r>
  </si>
  <si>
    <r>
      <t>Elymus trachycaulus ssp. trachycaulus</t>
    </r>
    <r>
      <rPr>
        <sz val="11"/>
        <color theme="1"/>
        <rFont val="Calibri"/>
        <family val="2"/>
        <scheme val="minor"/>
      </rPr>
      <t xml:space="preserve"> - Adanac</t>
    </r>
  </si>
  <si>
    <t>Wild about Flowers short grass wildflower meadow mix</t>
  </si>
  <si>
    <r>
      <t>Elymus trachycaulus ssp. subsecundus</t>
    </r>
    <r>
      <rPr>
        <sz val="11"/>
        <color theme="1"/>
        <rFont val="Calibri"/>
        <family val="2"/>
        <scheme val="minor"/>
      </rPr>
      <t xml:space="preserve"> - Hillcrest</t>
    </r>
  </si>
  <si>
    <r>
      <t>Poa alpina</t>
    </r>
    <r>
      <rPr>
        <sz val="11"/>
        <color theme="1"/>
        <rFont val="Calibri"/>
        <family val="2"/>
        <scheme val="minor"/>
      </rPr>
      <t xml:space="preserve"> - Adanac</t>
    </r>
  </si>
  <si>
    <t>Type</t>
  </si>
  <si>
    <t>Festuca hallii</t>
  </si>
  <si>
    <t>wt% = weight %</t>
  </si>
  <si>
    <t>blank = none provided</t>
  </si>
  <si>
    <t>Table Entries</t>
  </si>
  <si>
    <t>Alberta Transportation Seed Mix Zone 1 - Wetland Mixedwood</t>
  </si>
  <si>
    <t>Alberta Transportation Seed Mix Zone 2 - Dry Mixedwood</t>
  </si>
  <si>
    <t>Alberta Transportation Seed Mix Zone 3 - Central Mixedwood</t>
  </si>
  <si>
    <t>Alberta Transportation Seed Mix Zone 4 - Mixedgrass and Dry Mixedgrass</t>
  </si>
  <si>
    <t>Alberta Transportation Seed Mix Zone 5 - Central Parkland</t>
  </si>
  <si>
    <t>Alberta Transportation Seed Mix Zone 6 - Lower Foothills</t>
  </si>
  <si>
    <t>Express Seed Mix 2 Rough Fescue – Mixedgrass Transition Prairie</t>
  </si>
  <si>
    <t>Express Seed Mix 5 – Prairie Wetlands</t>
  </si>
  <si>
    <t>Town of Canmore non-mowed native grass seed mixture – slopes, natural areas and non-maintained areas</t>
  </si>
  <si>
    <t>Town of Canmore wild flower mix – slopes, natural areas and non-maintained areas</t>
  </si>
  <si>
    <t>Hannas natural blend</t>
  </si>
  <si>
    <t>Hannas native “A” blend</t>
  </si>
  <si>
    <t>Hannas dry loamy blend</t>
  </si>
  <si>
    <t>Hannas moist loamy blend</t>
  </si>
  <si>
    <t>Hannas sandy blend</t>
  </si>
  <si>
    <t>Hannas solonetzic clay blend</t>
  </si>
  <si>
    <t>Hannas saline blend</t>
  </si>
  <si>
    <t>Mix Type</t>
  </si>
  <si>
    <t>Sporobolus cryptandrus</t>
  </si>
  <si>
    <t>Source</t>
  </si>
  <si>
    <t>Parkland</t>
  </si>
  <si>
    <t>Boreal</t>
  </si>
  <si>
    <t>Grassland</t>
  </si>
  <si>
    <t>Mountains</t>
  </si>
  <si>
    <t>Required</t>
  </si>
  <si>
    <t>Recommended</t>
  </si>
  <si>
    <t>Commercial</t>
  </si>
  <si>
    <t>Operational</t>
  </si>
  <si>
    <t>R&amp;D</t>
  </si>
  <si>
    <t>Seed</t>
  </si>
  <si>
    <t>wt%</t>
  </si>
  <si>
    <t>Parks Canada – Trans Canada Highway – Banff National Park mix</t>
  </si>
  <si>
    <t>Northstar foothills native blend</t>
  </si>
  <si>
    <t>Northstar north/central parkland native blend</t>
  </si>
  <si>
    <t>Northstar southern prairies native blend</t>
  </si>
  <si>
    <t>Northstar sandy soils native blend</t>
  </si>
  <si>
    <t>Northstar wetland native blend</t>
  </si>
  <si>
    <t>Special Purpose</t>
  </si>
  <si>
    <t>Northstar slope stabilization native blend</t>
  </si>
  <si>
    <t>Pickseed lower foothills blend</t>
  </si>
  <si>
    <t>Pickseed lower foothills (sandy slopes) blend</t>
  </si>
  <si>
    <t>Pickseed upper foothills blend</t>
  </si>
  <si>
    <t>Pickseed central mixedwood blend</t>
  </si>
  <si>
    <t>Pickseed central mixedwood with annual ryegrass blend</t>
  </si>
  <si>
    <t>Pickseed dry mixedwood blend</t>
  </si>
  <si>
    <t>Pickseed boreal highlands blend</t>
  </si>
  <si>
    <t>Pickseed subalpine subregion blend</t>
  </si>
  <si>
    <t>Pickseed alpine subregion blend</t>
  </si>
  <si>
    <t>Pickseed Peace River parkland blend</t>
  </si>
  <si>
    <t>Pickseed central parkland blend</t>
  </si>
  <si>
    <t>Pickseed foothills parkland blend</t>
  </si>
  <si>
    <t>Pickseed dry mixedgrass / mixed grass prairie blend</t>
  </si>
  <si>
    <t>Pickseed foothills fescue blend</t>
  </si>
  <si>
    <r>
      <t>Elymus trachycaulus ssp. trachycaulus</t>
    </r>
    <r>
      <rPr>
        <sz val="11"/>
        <color theme="1"/>
        <rFont val="Calibri"/>
        <family val="2"/>
        <scheme val="minor"/>
      </rPr>
      <t xml:space="preserve"> - Highlander</t>
    </r>
  </si>
  <si>
    <t>Pickseed northern fescue blend</t>
  </si>
  <si>
    <t>Pickseed aspen parkland blend</t>
  </si>
  <si>
    <t>Pickseed moist mixed grassland blend</t>
  </si>
  <si>
    <t>Pickseed mixed grassland blend</t>
  </si>
  <si>
    <t>Pickseed grassland wet blend</t>
  </si>
  <si>
    <t>Pickseed cypress upland blend</t>
  </si>
  <si>
    <t>Pseudoroegneria spicata</t>
  </si>
  <si>
    <t>Seaborn Seeds Inc. green native mix</t>
  </si>
  <si>
    <t>Phleum alpinum</t>
  </si>
  <si>
    <t>Glyceria striata</t>
  </si>
  <si>
    <t>Desserud and Naeth Ellerslie and Byemoor native mix</t>
  </si>
  <si>
    <t>Desserud and Naeth Drumheller native mix</t>
  </si>
  <si>
    <t>Naeth et al. Milo Lateral native seed mix</t>
  </si>
  <si>
    <r>
      <t>Poa compressa</t>
    </r>
    <r>
      <rPr>
        <sz val="11"/>
        <color theme="1"/>
        <rFont val="Calibri"/>
        <family val="2"/>
        <scheme val="minor"/>
      </rPr>
      <t xml:space="preserve"> - Ruebens</t>
    </r>
  </si>
  <si>
    <t>Naeth et al. Porcupine Hills Lateral seed mix</t>
  </si>
  <si>
    <r>
      <t>Festuca trachyphylla</t>
    </r>
    <r>
      <rPr>
        <sz val="11"/>
        <color theme="1"/>
        <rFont val="Calibri"/>
        <family val="2"/>
        <scheme val="minor"/>
      </rPr>
      <t xml:space="preserve"> - Durar</t>
    </r>
  </si>
  <si>
    <r>
      <t>Festuca ovina</t>
    </r>
    <r>
      <rPr>
        <sz val="11"/>
        <color theme="1"/>
        <rFont val="Calibri"/>
        <family val="2"/>
        <scheme val="minor"/>
      </rPr>
      <t xml:space="preserve"> - Covar</t>
    </r>
  </si>
  <si>
    <r>
      <t>Medicago sativa</t>
    </r>
    <r>
      <rPr>
        <sz val="11"/>
        <color theme="1"/>
        <rFont val="Calibri"/>
        <family val="2"/>
        <scheme val="minor"/>
      </rPr>
      <t xml:space="preserve"> - Rangelander</t>
    </r>
  </si>
  <si>
    <t># Mixes found in</t>
  </si>
  <si>
    <t>Operational Mix</t>
  </si>
  <si>
    <t>Recommended Mix</t>
  </si>
  <si>
    <t>Required Mix</t>
  </si>
  <si>
    <t>R&amp;D Mix</t>
  </si>
  <si>
    <t>Seed (for this species is available)</t>
  </si>
  <si>
    <t>Commercial Mix</t>
  </si>
  <si>
    <t>Mountains and Foothills</t>
  </si>
  <si>
    <t>Pelech native pasture mix</t>
  </si>
  <si>
    <t>Danthonia parryi</t>
  </si>
  <si>
    <t>Pelech native hay mix</t>
  </si>
  <si>
    <t>Vicia americana</t>
  </si>
  <si>
    <t>Pelech native mix</t>
  </si>
  <si>
    <t>Hesperostipa curtiseta</t>
  </si>
  <si>
    <t>Pelech alternate native mix</t>
  </si>
  <si>
    <t>Suffield Block native grass seed mix</t>
  </si>
  <si>
    <t>A</t>
  </si>
  <si>
    <t>Elymus macrourus</t>
  </si>
  <si>
    <t>Rojas – Short grass native seed mix</t>
  </si>
  <si>
    <t>Rojas – Tall grass native seed mix</t>
  </si>
  <si>
    <t>nd</t>
  </si>
  <si>
    <t>InnoTech Alberta breeder seed varieties</t>
  </si>
  <si>
    <r>
      <t>Festuca brachyphylla</t>
    </r>
    <r>
      <rPr>
        <sz val="11"/>
        <color theme="1"/>
        <rFont val="Calibri"/>
        <family val="2"/>
        <scheme val="minor"/>
      </rPr>
      <t xml:space="preserve"> - Vista</t>
    </r>
  </si>
  <si>
    <r>
      <t>Elymus canadensis</t>
    </r>
    <r>
      <rPr>
        <sz val="11"/>
        <color theme="1"/>
        <rFont val="Calibri"/>
        <family val="2"/>
        <scheme val="minor"/>
      </rPr>
      <t xml:space="preserve"> - Centennial</t>
    </r>
  </si>
  <si>
    <r>
      <t>Festuca saximontana</t>
    </r>
    <r>
      <rPr>
        <sz val="11"/>
        <color theme="1"/>
        <rFont val="Calibri"/>
        <family val="2"/>
        <scheme val="minor"/>
      </rPr>
      <t xml:space="preserve"> - Butte</t>
    </r>
  </si>
  <si>
    <r>
      <t>Elymus trachycaulus ssp. trachycaulus</t>
    </r>
    <r>
      <rPr>
        <sz val="11"/>
        <color theme="1"/>
        <rFont val="Calibri"/>
        <family val="2"/>
        <scheme val="minor"/>
      </rPr>
      <t xml:space="preserve"> - Revenue</t>
    </r>
  </si>
  <si>
    <r>
      <t>Elymus violaceus</t>
    </r>
    <r>
      <rPr>
        <sz val="11"/>
        <color theme="1"/>
        <rFont val="Calibri"/>
        <family val="2"/>
        <scheme val="minor"/>
      </rPr>
      <t xml:space="preserve"> - Mountaineer</t>
    </r>
  </si>
  <si>
    <t>InnoTech Alberta AltaLink Hansman Lake seed mix</t>
  </si>
  <si>
    <t>Anthoxanthum nitens</t>
  </si>
  <si>
    <t>Minimum # species/mix</t>
  </si>
  <si>
    <t>Maximum # species/mix</t>
  </si>
  <si>
    <t>InnoTech Alberta Imaginea wellsite 1 seed mix</t>
  </si>
  <si>
    <t>Eastern Irrigation District reclamation seed mix for blowout areas</t>
  </si>
  <si>
    <t>Benga Mining Limited direct placement mix</t>
  </si>
  <si>
    <t>Benga Mining Limited grassland, open forest mix</t>
  </si>
  <si>
    <t>Achnatherum richardsonii</t>
  </si>
  <si>
    <t>Benga Mining Limited closed conifer forest mix</t>
  </si>
  <si>
    <t>Benga Mining Limited mixed forest mix</t>
  </si>
  <si>
    <t>Hedysarum alpinum</t>
  </si>
  <si>
    <t>Benga Mining Limited treed wetland mix</t>
  </si>
  <si>
    <t>Trifolium repens</t>
  </si>
  <si>
    <t>Mean # species/mix</t>
  </si>
  <si>
    <t>Median # species/mix</t>
  </si>
  <si>
    <t>CVRI lower foothills native mix</t>
  </si>
  <si>
    <t>Leymus innovatus</t>
  </si>
  <si>
    <t>CVRI wetland mix</t>
  </si>
  <si>
    <t>Avena sativa</t>
  </si>
  <si>
    <t>GMSL Zone 1 wetland mixed wood native mix</t>
  </si>
  <si>
    <t>GMSL Zone 2 wetland mixed wood native mix</t>
  </si>
  <si>
    <t>GMSL Zone 3 central mixed wood native mix (with ticklegrass)</t>
  </si>
  <si>
    <t>GMSL Zone 3 central mixed wood native mix (without ticklegrass)</t>
  </si>
  <si>
    <t>GMSL Zone 4 mixed grass &amp; dry mixed grass mix</t>
  </si>
  <si>
    <t>GMSL Zone 5 central parkland mix</t>
  </si>
  <si>
    <t>GMSL Zone 6 lower foothills mix (without tickle grass)</t>
  </si>
  <si>
    <t>GMSL EID reclamation mixture</t>
  </si>
  <si>
    <t>GMSL EID prairie mixture</t>
  </si>
  <si>
    <t>Thinopyrum intermedium</t>
  </si>
  <si>
    <t>GMSL SNC native fescue mixture</t>
  </si>
  <si>
    <t>GMSL Suffield cluster 2 mixture</t>
  </si>
  <si>
    <t>GMSL Suffield cluster 3 mixture</t>
  </si>
  <si>
    <t>GMSL Suffield cluster 4 mixture</t>
  </si>
  <si>
    <t>Distichlis spicata</t>
  </si>
  <si>
    <t>GMSL Suffield cluster 5 mixture</t>
  </si>
  <si>
    <t>GMSL Suffield cluster 6 mixture</t>
  </si>
  <si>
    <t>GMSL Special Areas loamy mix 1 (Brown Soil Zone – Dry Mixedgrass)</t>
  </si>
  <si>
    <t>GMSL Special Areas solonetzic mix 1 (Brown Soil Zone – Dry Mixedgrass)</t>
  </si>
  <si>
    <t>GMSL Special Areas sandy mix 1 (Brown Soil Zone – Dry Mixedgrass)</t>
  </si>
  <si>
    <t>GMSL Special Areas loamy mix 2 (Dark Brown Soil Zone – Mixedgrass)</t>
  </si>
  <si>
    <t>GMSL Special Areas solonetzic mix 2 (Dark Brown Soil Zone – Northern Fescue)</t>
  </si>
  <si>
    <t>GMSL Special Areas sandy mix 2 (Dark Brown Sol Zone – Northern Fescue)</t>
  </si>
  <si>
    <t>GMSL Special Areas loamy mix 3 (Dark Brown Soil Zone – Northern Fescue)</t>
  </si>
  <si>
    <t>GMSL Special Areas sandy mix 3 (Dark Brown Soil Zone – Central Parkland)</t>
  </si>
  <si>
    <t>GMSL Special Areas saline mix</t>
  </si>
  <si>
    <t>10A</t>
  </si>
  <si>
    <t>Brooks Power Project native mix</t>
  </si>
  <si>
    <t>Sheerness Mine sandy soil mix</t>
  </si>
  <si>
    <t>Sheerness Mine loamy soil mix</t>
  </si>
  <si>
    <t>Schedonorus arundinaceus</t>
  </si>
  <si>
    <t>Sheerness Mine solonetzic soil mix</t>
  </si>
  <si>
    <t>30A</t>
  </si>
  <si>
    <t>Sheerness Mine saline soil mix</t>
  </si>
  <si>
    <t>Leymus triticoides</t>
  </si>
  <si>
    <t>Solidago missouriensis</t>
  </si>
  <si>
    <t>Oenothera biennis</t>
  </si>
  <si>
    <t>Ratibida columnifera</t>
  </si>
  <si>
    <t>5A</t>
  </si>
  <si>
    <t>Alberta Cropland Carbon Conversion Protocol  Simple Seed Mix</t>
  </si>
  <si>
    <t>Alberta Cropland Carbon Conversion Protocol  Diverse Seed Mix</t>
  </si>
  <si>
    <t>AITF oil sands tailings stabilization mix</t>
  </si>
  <si>
    <t>ARC Fescue prairie pipeline – contractor seed mix</t>
  </si>
  <si>
    <t>ARC Fescue prairie pipeline – ARC seed mix</t>
  </si>
  <si>
    <t>AITF foothills fescue mix</t>
  </si>
  <si>
    <t>AITF foothills fescue wellsite mix</t>
  </si>
  <si>
    <t>ARC northern fescue mesic wellsite modified reclamation mix</t>
  </si>
  <si>
    <t>200A</t>
  </si>
  <si>
    <t>ARC northern fescue mesic wellsite simple mix</t>
  </si>
  <si>
    <t>ARC northern fescue mesic wellsite diverse mix</t>
  </si>
  <si>
    <t>40A</t>
  </si>
  <si>
    <r>
      <t>Agropyron dasystachyum</t>
    </r>
    <r>
      <rPr>
        <sz val="11"/>
        <color theme="1"/>
        <rFont val="Calibri"/>
        <family val="2"/>
        <scheme val="minor"/>
      </rPr>
      <t xml:space="preserve"> - Critana</t>
    </r>
  </si>
  <si>
    <t>Agropyron dasystachyum - Elbee</t>
  </si>
  <si>
    <t>20A</t>
  </si>
  <si>
    <t>Heterotheca villosa</t>
  </si>
  <si>
    <t>Anemone multifida</t>
  </si>
  <si>
    <t>Erigeron glabellus</t>
  </si>
  <si>
    <t>Hedysarum spp.</t>
  </si>
  <si>
    <t>Penstemon procerus</t>
  </si>
  <si>
    <t>Potentilla gracilis</t>
  </si>
  <si>
    <t>Solidago rigida</t>
  </si>
  <si>
    <t>ARC northern fescue sandy wellsite modified reclamation mix</t>
  </si>
  <si>
    <t>ARC northern fescue sandy wellsite simple mix</t>
  </si>
  <si>
    <t>ARC northern fescue sandy wellsite diverse mix</t>
  </si>
  <si>
    <t>35A</t>
  </si>
  <si>
    <t>Astragalus striatus</t>
  </si>
  <si>
    <t>Oxytropis sericea</t>
  </si>
  <si>
    <t>Glycyrrhiza lepidota</t>
  </si>
  <si>
    <t>Thermopsis rhombifolia</t>
  </si>
  <si>
    <t>ARC sandy soil wellsite mix</t>
  </si>
  <si>
    <t>Cyperus schweinitzii</t>
  </si>
  <si>
    <t>Schizachne purpurascens</t>
  </si>
  <si>
    <t>Linum lewisii</t>
  </si>
  <si>
    <t>Penstemon gracilis</t>
  </si>
  <si>
    <t>Dalea candida</t>
  </si>
  <si>
    <t>ARC sandy soil wellsite – operator mix</t>
  </si>
  <si>
    <t>Wishart montane pipeline mix 1</t>
  </si>
  <si>
    <t>Juniperus horizontalis</t>
  </si>
  <si>
    <t>Wishart montane pipeline mix 2</t>
  </si>
  <si>
    <t>Elymus lanceolatus ssp. riparius</t>
  </si>
  <si>
    <t>Poa pratensis</t>
  </si>
  <si>
    <t>Agrostis stolonifera</t>
  </si>
  <si>
    <t>Astragalus spp.</t>
  </si>
  <si>
    <t>Rosa acicularis</t>
  </si>
  <si>
    <t>Wishart montane pipeline mix 3</t>
  </si>
  <si>
    <t>Agropyron spp.</t>
  </si>
  <si>
    <t>Elaeagnus commutata</t>
  </si>
  <si>
    <t>ARC Rumsey wellsite mix 1</t>
  </si>
  <si>
    <t>Carex spp.</t>
  </si>
  <si>
    <t>ARC Rumsey wellsite mix 2</t>
  </si>
  <si>
    <t>InnoTech Alberta recommended saline seed mix</t>
  </si>
  <si>
    <t>Pitchford – Aspen Parkland mix 1</t>
  </si>
  <si>
    <t>Pitchford – Aspen Parkland mix 2</t>
  </si>
  <si>
    <t>Pitchford – Aspen Parkland mix 1 plus</t>
  </si>
  <si>
    <t>Symphyotrichum laeve</t>
  </si>
  <si>
    <t>Solidago canadensis</t>
  </si>
  <si>
    <t>Pitchford – Aspen Parkland mix 2 plus</t>
  </si>
  <si>
    <t>Monarda fistulosa</t>
  </si>
  <si>
    <t>Stover Waterton Lakes National Park wild-collected seed mix</t>
  </si>
  <si>
    <t>Achnatherum nelsonii</t>
  </si>
  <si>
    <t>Agoseris glauca</t>
  </si>
  <si>
    <t>Eriogonum umbellatum</t>
  </si>
  <si>
    <t>Geranium viscosissimum</t>
  </si>
  <si>
    <t>Geum triflorum</t>
  </si>
  <si>
    <t>Lupinus sericeus</t>
  </si>
  <si>
    <t>Oxytropis campestris</t>
  </si>
  <si>
    <t>Penstemon confertus</t>
  </si>
  <si>
    <t>Penstemon nitidus</t>
  </si>
  <si>
    <t>Potentilla spp.</t>
  </si>
  <si>
    <t>Thalictrum occidentale</t>
  </si>
  <si>
    <t>List</t>
  </si>
  <si>
    <t>Other</t>
  </si>
  <si>
    <t>Suncor tailings sand slope hydroseeding mix</t>
  </si>
  <si>
    <t>Trifolium hybridum</t>
  </si>
  <si>
    <t>Hordeum brachyantherum</t>
  </si>
  <si>
    <t>ARC Dilberry gravel pit mix</t>
  </si>
  <si>
    <t>Carex pensylvanica</t>
  </si>
  <si>
    <t>Primula incana</t>
  </si>
  <si>
    <t>AITF seral Festuca hallii grassland mix</t>
  </si>
  <si>
    <t>AITF sub-seral Festuca hallii grassland mix</t>
  </si>
  <si>
    <t>AITF mixed grass seed mix</t>
  </si>
  <si>
    <t>Calamagrostis montanensis</t>
  </si>
  <si>
    <t>AITF mixed grass depressions and wetlands (including saline sites) mix</t>
  </si>
  <si>
    <t>AITF dry mixed grass seed mix</t>
  </si>
  <si>
    <t>AITF dry mixed grass sandy soils (south) mix</t>
  </si>
  <si>
    <t>AITF foothills fescue seed mix</t>
  </si>
  <si>
    <t>AITF parkland sandy soil mix</t>
  </si>
  <si>
    <t>AITF fescue grassland north sandy soil mix</t>
  </si>
  <si>
    <t>AITF Peace River parkland seed mix</t>
  </si>
  <si>
    <t>ARC low growing, drought tolerant seed mix for coarse Fort Saskatchewan roadside soils</t>
  </si>
  <si>
    <t>ARC Fort Saskatchewan green space mix</t>
  </si>
  <si>
    <t>y</t>
  </si>
  <si>
    <t>Hammermeister et al. dry mixed grass diverse mix</t>
  </si>
  <si>
    <t>Hammermeister et al. dry mixed grass simple mix</t>
  </si>
  <si>
    <t>Hammermeister et al. dry mixed grass low diversity industry mix</t>
  </si>
  <si>
    <t>Symphyotrichum ericoides</t>
  </si>
  <si>
    <t>Gutierrezia sarothrae</t>
  </si>
  <si>
    <t>ARC spill site mix</t>
  </si>
  <si>
    <t>EnCana CFB Suffield wetland margins mix</t>
  </si>
  <si>
    <t>EnCana CFB Suffield sandy soil mix</t>
  </si>
  <si>
    <t>EnCana CFB Suffield solonetzic soil mix</t>
  </si>
  <si>
    <t>Trans Mountain dry or moist soil mix or native erosion control mix CP-1</t>
  </si>
  <si>
    <t>25A</t>
  </si>
  <si>
    <r>
      <t>Elymus glaucus</t>
    </r>
    <r>
      <rPr>
        <sz val="11"/>
        <color theme="1"/>
        <rFont val="Calibri"/>
        <family val="2"/>
        <scheme val="minor"/>
      </rPr>
      <t xml:space="preserve"> - Pincher Brand</t>
    </r>
  </si>
  <si>
    <t>Trans Mountain wet soil mix CP-2</t>
  </si>
  <si>
    <t>Trans Mountain wet soil mix DMW-2</t>
  </si>
  <si>
    <t>Trans Mountain wet soil mix CMW-2</t>
  </si>
  <si>
    <t>Trans Mountain general dry or moist soils or native erosion control mix LF-1</t>
  </si>
  <si>
    <t>Trans Mountain wet soil mix LF-2</t>
  </si>
  <si>
    <t>Trans Mountain general dry or moist soils or native erosion control mix M-1</t>
  </si>
  <si>
    <t>Trans Mountain wet soil mix M-2</t>
  </si>
  <si>
    <t>Calamagrostis canadensis</t>
  </si>
  <si>
    <t>AITF Wainwright recommended mix</t>
  </si>
  <si>
    <t>Dry mixedgrass recovery strategy seed mix for loamy, shallow to gravel and gravel range sites</t>
  </si>
  <si>
    <t>Dry mixedgrass recovery strategy seed mix for blowout and clayey range sites</t>
  </si>
  <si>
    <t>Dry mixedgrass recovery strategy seed mix for sands, sandy and choppy sandhill range sites</t>
  </si>
  <si>
    <t>Dry mixedgrass recovery strategy seed mix for DMGA13 western porcupine grass – needle‐and‐thread – sand grass sites</t>
  </si>
  <si>
    <t>Mixedgrass recovery strategy seed mix for Cypress upland on loamy, shallow to gravel, gravel and thin breaks range sites</t>
  </si>
  <si>
    <t>Mixedgrass recovery strategy seed mix for Cypress Upland: low elevation dry loamy and blowout range sites</t>
  </si>
  <si>
    <t>Mixedgrass recovery strategy seed mix for Cypress Upland: saline lowland range sites</t>
  </si>
  <si>
    <t>Distichlis spicata ssp. stricta</t>
  </si>
  <si>
    <t>Mixedgrass recovery strategy seed mix for Sweetgrass and Milk River Upland: overflow range sites</t>
  </si>
  <si>
    <t>Mixedgrass recovery strategy seed mix for Sweetgrass and Milk River Upland: loamy and thin breaks range sites</t>
  </si>
  <si>
    <t>Mixedgrass recovery strategy seed mix for Sweetgrass and Milk River Upland: clayey and blowout range sites</t>
  </si>
  <si>
    <t>Mixedgrass recovery strategy seed mix for Sweetgrass and Milk River Upland: sandy range sites</t>
  </si>
  <si>
    <t>Mixedgrass recovery strategy seed mix for Sweetgrass and Milk River Upland: saline lowland range sites</t>
  </si>
  <si>
    <t>Mixedgrass recovery strategy seed mix for Lethbridge, Vulcan Plain: loamy range sites</t>
  </si>
  <si>
    <t>Mixedgrass recovery strategy seed mix for Lethbridge, Vulcan Plain: sandy and sands range sites</t>
  </si>
  <si>
    <t>Mixedgrass recovery strategy seed mix for Lethbridge, Vulcan Plain: saline lowland range sites</t>
  </si>
  <si>
    <t>Mixedgrass recovery strategy seed mix for Majorville Upland: loamy ecological range sites</t>
  </si>
  <si>
    <t>GCC mix</t>
  </si>
  <si>
    <r>
      <t>Medicago sativa</t>
    </r>
    <r>
      <rPr>
        <sz val="11"/>
        <color theme="1"/>
        <rFont val="Calibri"/>
        <family val="2"/>
        <scheme val="minor"/>
      </rPr>
      <t xml:space="preserve"> - PS</t>
    </r>
  </si>
  <si>
    <r>
      <t>Trisetum spicatum</t>
    </r>
    <r>
      <rPr>
        <sz val="11"/>
        <color theme="1"/>
        <rFont val="Calibri"/>
        <family val="2"/>
        <scheme val="minor"/>
      </rPr>
      <t xml:space="preserve"> - Sentinel</t>
    </r>
  </si>
  <si>
    <r>
      <t>Pascopyrum smithii</t>
    </r>
    <r>
      <rPr>
        <sz val="11"/>
        <color theme="1"/>
        <rFont val="Calibri"/>
        <family val="2"/>
        <scheme val="minor"/>
      </rPr>
      <t xml:space="preserve"> - Walsh</t>
    </r>
  </si>
  <si>
    <t>Coalspur direct placement mix</t>
  </si>
  <si>
    <t>Coalspur forest mesic or drier mix</t>
  </si>
  <si>
    <t>Coalspur forest subhygric or wetter mix</t>
  </si>
  <si>
    <r>
      <t>Elymus lanceolatus</t>
    </r>
    <r>
      <rPr>
        <sz val="11"/>
        <color theme="1"/>
        <rFont val="Calibri"/>
        <family val="2"/>
        <scheme val="minor"/>
      </rPr>
      <t xml:space="preserve"> ssp. psammophilus - Sodar</t>
    </r>
  </si>
  <si>
    <t>Coalspur steep, watercourse sensitive mix</t>
  </si>
  <si>
    <r>
      <t>Festuca rubra</t>
    </r>
    <r>
      <rPr>
        <sz val="11"/>
        <color theme="1"/>
        <rFont val="Calibri"/>
        <family val="2"/>
        <scheme val="minor"/>
      </rPr>
      <t xml:space="preserve"> - Boreal</t>
    </r>
  </si>
  <si>
    <t># Mixes</t>
  </si>
  <si>
    <t>A = the species or an alternate may be used</t>
  </si>
  <si>
    <t>BrettYoung</t>
  </si>
  <si>
    <t>Achnatherum hymenoides</t>
  </si>
  <si>
    <t>M</t>
  </si>
  <si>
    <t># Species in Mix</t>
  </si>
  <si>
    <t>Northstar Seed</t>
  </si>
  <si>
    <t>Number Species Potentially Available</t>
  </si>
  <si>
    <t>Sunshine Seeds</t>
  </si>
  <si>
    <t>ALCLA Native Plant Restoration Inc.</t>
  </si>
  <si>
    <t>Northern fescue recovery strategy seed mix for plains rough fescue – sedge plant communities</t>
  </si>
  <si>
    <t>Northern fescue recovery strategy seed mix for plains rough fescue – western porcupine grass communities</t>
  </si>
  <si>
    <t>Northern fescue recovery strategy seed mix for blunt sedge – western porcupine grass communities</t>
  </si>
  <si>
    <t>Northern fescue recovery strategy seed mix for sedge ‐ western wheatgrass communities</t>
  </si>
  <si>
    <t>Thinopyrum elongatum</t>
  </si>
  <si>
    <t>Festuca altaica</t>
  </si>
  <si>
    <t>Bush grass mix 1</t>
  </si>
  <si>
    <t>14.7A</t>
  </si>
  <si>
    <t>Bush grass mix 2</t>
  </si>
  <si>
    <t>19.8A</t>
  </si>
  <si>
    <t>Bush forbs mix 1</t>
  </si>
  <si>
    <t>10.8A</t>
  </si>
  <si>
    <t>Rumex occidentalis</t>
  </si>
  <si>
    <t>Bush legume mix 1</t>
  </si>
  <si>
    <t>Oxytropis splenden</t>
  </si>
  <si>
    <t>Oxytropis deflexa</t>
  </si>
  <si>
    <t>Bush NOVA mix</t>
  </si>
  <si>
    <t>19.4A</t>
  </si>
  <si>
    <t>Festuca rubra</t>
  </si>
  <si>
    <t>Bush grass mix 3</t>
  </si>
  <si>
    <t>10.7A</t>
  </si>
  <si>
    <t>Bush grass mix 4</t>
  </si>
  <si>
    <t>15.7A</t>
  </si>
  <si>
    <t>Bush forbs mix 2</t>
  </si>
  <si>
    <t>6.7A</t>
  </si>
  <si>
    <t>Bush legume mix 2</t>
  </si>
  <si>
    <t>6.8A</t>
  </si>
  <si>
    <t>Bush Ducks Unlimited Canada mix</t>
  </si>
  <si>
    <t>5.6A</t>
  </si>
  <si>
    <t>Medicago sativa</t>
  </si>
  <si>
    <t>Cohen-Fernandez limestone quarry seed mix</t>
  </si>
  <si>
    <t>Erichsen Arychuk grass-forb seed mix</t>
  </si>
  <si>
    <t>Fluker native mix</t>
  </si>
  <si>
    <t>Bromus inermis</t>
  </si>
  <si>
    <t>Phleum pretense</t>
  </si>
  <si>
    <r>
      <t xml:space="preserve">Keystone seral </t>
    </r>
    <r>
      <rPr>
        <i/>
        <sz val="11"/>
        <color theme="1"/>
        <rFont val="Calibri"/>
        <family val="2"/>
        <scheme val="minor"/>
      </rPr>
      <t>Festuca hallii</t>
    </r>
    <r>
      <rPr>
        <sz val="11"/>
        <color theme="1"/>
        <rFont val="Calibri"/>
        <family val="2"/>
        <scheme val="minor"/>
      </rPr>
      <t xml:space="preserve"> grassland mix</t>
    </r>
  </si>
  <si>
    <r>
      <t xml:space="preserve">Keystone sub-seral </t>
    </r>
    <r>
      <rPr>
        <i/>
        <sz val="11"/>
        <color theme="1"/>
        <rFont val="Calibri"/>
        <family val="2"/>
        <scheme val="minor"/>
      </rPr>
      <t>Festuca hallii</t>
    </r>
    <r>
      <rPr>
        <sz val="11"/>
        <color theme="1"/>
        <rFont val="Calibri"/>
        <family val="2"/>
        <scheme val="minor"/>
      </rPr>
      <t xml:space="preserve"> grassland mix</t>
    </r>
  </si>
  <si>
    <t>Keystone depression and wetland (including saline sites) mix</t>
  </si>
  <si>
    <t>Keystone sandy soils (north) mix</t>
  </si>
  <si>
    <t>Keystone sandy soils (south) mix</t>
  </si>
  <si>
    <t>Keystone mixed grass and dry mixed grass mix</t>
  </si>
  <si>
    <t>Fluker native-introduced mix</t>
  </si>
  <si>
    <t>AITF pollinator mix</t>
  </si>
  <si>
    <t>Agastache foeniculum</t>
  </si>
  <si>
    <t>Helianthus annuus</t>
  </si>
  <si>
    <t>Salisbury Alliance Pipeline mix</t>
  </si>
  <si>
    <t>Oryzopsis asperifolia</t>
  </si>
  <si>
    <t>Sherritt Festuca hallii mix</t>
  </si>
  <si>
    <t>Sherritt Festuca campestris mix</t>
  </si>
  <si>
    <t>Wruck Alliance Pipeline sandy soil mix</t>
  </si>
  <si>
    <t>Seeding Year</t>
  </si>
  <si>
    <t>GPEC</t>
  </si>
  <si>
    <t>NA</t>
  </si>
  <si>
    <t>GMSL Zone 6 lower fdoothills mix (with tickle grass)</t>
  </si>
  <si>
    <t>GPEC alpine blend</t>
  </si>
  <si>
    <t>GPEC upper foothills blend</t>
  </si>
  <si>
    <t>GPEC lower foothills blend</t>
  </si>
  <si>
    <t>Pickseed</t>
  </si>
  <si>
    <t>Hannas Seeds</t>
  </si>
  <si>
    <t>Seaborn Seeds</t>
  </si>
  <si>
    <t>Wild About Flowers</t>
  </si>
  <si>
    <t>Hedysarum boreale</t>
  </si>
  <si>
    <t>M = the species may be available; confirm availability and volumes with the vendor</t>
  </si>
  <si>
    <r>
      <t>Numbers are either wt% or PLS/m</t>
    </r>
    <r>
      <rPr>
        <vertAlign val="superscript"/>
        <sz val="12"/>
        <color theme="1"/>
        <rFont val="Book Antiqua"/>
        <family val="1"/>
      </rPr>
      <t>2</t>
    </r>
  </si>
  <si>
    <r>
      <t>PLC = Pure Live Seed (PLS/m</t>
    </r>
    <r>
      <rPr>
        <vertAlign val="superscript"/>
        <sz val="11"/>
        <color theme="1"/>
        <rFont val="Book Antiqua"/>
        <family val="1"/>
      </rPr>
      <t>2</t>
    </r>
    <r>
      <rPr>
        <sz val="11"/>
        <color theme="1"/>
        <rFont val="Book Antiqua"/>
        <family val="1"/>
      </rPr>
      <t>)</t>
    </r>
  </si>
  <si>
    <t>Naeth and Wilkinson Elk Island mix</t>
  </si>
  <si>
    <t>Naeth and Wilkinson Jasper mix</t>
  </si>
  <si>
    <t>Y = Yes the species is in the mix; no numbers provided</t>
  </si>
  <si>
    <t xml:space="preserve">This file is to be used in conjunction with the Inventory of Native Grass Seed Mixes in Alberta report, which lists caveats for users to consider when looking at the data. </t>
  </si>
  <si>
    <t>If you have comments or additions to the Inventory of Native Grass Seed Mix list, please contact InnoTech Alberta (Christina.Small@innotechalberta.ca).</t>
  </si>
  <si>
    <t>This spreadsheet was prepared as an accounting of work conducted by InnoTech Alberta. Every possible effort was made to ensure that the work conforms to accepted scientific practice. However, neither InnoTech Alberta, nor any of its employees, make any warranty, expressed or implied, or assumes any legal liability or responsibility for accuracy, completeness, or usefulness of any of the information, apparatus, product, or process disclosed, or represents that its use would not infringe privately owned rights. Moreover, the methods described in this publication do not necessarily reflect the views or opinions of the individual scientists participating in methodological development or review. InnoTech Alberta assumes no liability in connection with the information products or services made available. References herein to any specific commercial product, process, or service by trade name, trademark, manufacturer, or otherwise, does not necessarily constitute or imply its endorsement, recommendation, or favouring by InnoTech Alberta. All information, products and services are subject to change by InnoTech Alberta without notice.</t>
  </si>
  <si>
    <r>
      <t xml:space="preserve">There are two tabs to navigate below. The </t>
    </r>
    <r>
      <rPr>
        <b/>
        <sz val="11"/>
        <color theme="1"/>
        <rFont val="Calibri"/>
        <family val="2"/>
        <scheme val="minor"/>
      </rPr>
      <t>Mixes</t>
    </r>
    <r>
      <rPr>
        <sz val="11"/>
        <color theme="1"/>
        <rFont val="Calibri"/>
        <family val="2"/>
        <scheme val="minor"/>
      </rPr>
      <t xml:space="preserve"> tab contains the native grass seed mixes. The </t>
    </r>
    <r>
      <rPr>
        <b/>
        <sz val="11"/>
        <color theme="1"/>
        <rFont val="Calibri"/>
        <family val="2"/>
        <scheme val="minor"/>
      </rPr>
      <t>NOTES</t>
    </r>
    <r>
      <rPr>
        <sz val="11"/>
        <color theme="1"/>
        <rFont val="Calibri"/>
        <family val="2"/>
        <scheme val="minor"/>
      </rPr>
      <t xml:space="preserve"> tab contains information on the acronyms, units, zones and seed mix types used in the </t>
    </r>
    <r>
      <rPr>
        <b/>
        <sz val="11"/>
        <color theme="1"/>
        <rFont val="Calibri"/>
        <family val="2"/>
        <scheme val="minor"/>
      </rPr>
      <t>Mixes</t>
    </r>
    <r>
      <rPr>
        <sz val="11"/>
        <color theme="1"/>
        <rFont val="Calibri"/>
        <family val="2"/>
        <scheme val="minor"/>
      </rPr>
      <t xml:space="preserve"> tab.</t>
    </r>
  </si>
  <si>
    <r>
      <t xml:space="preserve">This version of the Inventory of Native Grass Seed Mixes in Alberta spreadsheet, released on October 27, 2017, was developed by Chris Powter (Enviro Q&amp;A Services), Marshall McKenzie and Christina Small (InnoTech Alberta) as part of the InnoTech Alberta </t>
    </r>
    <r>
      <rPr>
        <b/>
        <sz val="11"/>
        <color rgb="FF00B050"/>
        <rFont val="Calibri"/>
        <family val="2"/>
        <scheme val="minor"/>
      </rPr>
      <t>Native Plants Program (NPP)</t>
    </r>
    <r>
      <rPr>
        <sz val="11"/>
        <color theme="1"/>
        <rFont val="Calibri"/>
        <family val="2"/>
        <scheme val="minor"/>
      </rPr>
      <t>.</t>
    </r>
  </si>
  <si>
    <r>
      <t xml:space="preserve">The InnoTech Alberta </t>
    </r>
    <r>
      <rPr>
        <b/>
        <sz val="11"/>
        <color rgb="FF00B050"/>
        <rFont val="Calibri"/>
        <family val="2"/>
        <scheme val="minor"/>
      </rPr>
      <t xml:space="preserve">Native Plants Program (NPP) </t>
    </r>
    <r>
      <rPr>
        <sz val="11"/>
        <color theme="1"/>
        <rFont val="Calibri"/>
        <family val="2"/>
        <scheme val="minor"/>
      </rPr>
      <t>applies innovative techniques to help government and industry return functioning ecosystems through the use of native plant materials.  Native plants are those species that were established in Alberta prior to Euro-American settlement. They are locally adapted to environmental conditions within their particular natural region, providing ecological value to functioning and sustainable natural ecosystems. Their use is reflected in government policies and guidelines, and increasing public interest in naturalized urban landscapes. The key focus areas of the NPP include wild seed collection, breeder seed development, monitoring, reclamation and remediation research and development, and education and knowledge transfer.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</si>
</sst>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i/>
      <sz val="11"/>
      <color theme="1"/>
      <name val="Calibri"/>
      <family val="2"/>
      <scheme val="minor"/>
    </font>
    <font>
      <b/>
      <sz val="11"/>
      <color theme="1"/>
      <name val="Book Antiqua"/>
      <family val="1"/>
    </font>
    <font>
      <sz val="11"/>
      <color theme="1"/>
      <name val="Book Antiqua"/>
      <family val="1"/>
    </font>
    <font>
      <vertAlign val="superscript"/>
      <sz val="12"/>
      <color theme="1"/>
      <name val="Book Antiqua"/>
      <family val="1"/>
    </font>
    <font>
      <vertAlign val="superscript"/>
      <sz val="11"/>
      <color theme="1"/>
      <name val="Book Antiqua"/>
      <family val="1"/>
    </font>
    <font>
      <b/>
      <sz val="11"/>
      <color theme="1"/>
      <name val="Calibri"/>
      <family val="2"/>
      <scheme val="minor"/>
    </font>
    <font>
      <b/>
      <sz val="11"/>
      <color rgb="FF00B050"/>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22">
    <xf numFmtId="0" fontId="0" fillId="0" borderId="0" xfId="0"/>
    <xf numFmtId="0" fontId="0" fillId="0" borderId="0" xfId="0" applyAlignment="1">
      <alignment wrapText="1"/>
    </xf>
    <xf numFmtId="49" fontId="0" fillId="0" borderId="0" xfId="0" applyNumberFormat="1" applyAlignment="1">
      <alignment textRotation="90" wrapText="1"/>
    </xf>
    <xf numFmtId="0" fontId="0" fillId="0" borderId="0" xfId="0" applyAlignment="1">
      <alignment horizontal="center"/>
    </xf>
    <xf numFmtId="0" fontId="0" fillId="0" borderId="0" xfId="0" applyAlignment="1"/>
    <xf numFmtId="0" fontId="0" fillId="0" borderId="0" xfId="0" applyAlignment="1">
      <alignment textRotation="90" wrapText="1"/>
    </xf>
    <xf numFmtId="49" fontId="1" fillId="0" borderId="0" xfId="0" applyNumberFormat="1" applyFont="1" applyAlignment="1">
      <alignment textRotation="90" wrapText="1"/>
    </xf>
    <xf numFmtId="0" fontId="0" fillId="0" borderId="0" xfId="0" applyAlignment="1">
      <alignment textRotation="90"/>
    </xf>
    <xf numFmtId="164" fontId="0" fillId="0" borderId="0" xfId="0" applyNumberFormat="1" applyAlignment="1">
      <alignment horizontal="center"/>
    </xf>
    <xf numFmtId="0" fontId="0" fillId="0" borderId="0" xfId="0" applyAlignment="1">
      <alignment horizontal="center" wrapText="1"/>
    </xf>
    <xf numFmtId="2" fontId="0" fillId="0" borderId="0" xfId="0" applyNumberFormat="1"/>
    <xf numFmtId="1" fontId="0" fillId="0" borderId="0" xfId="0" applyNumberFormat="1"/>
    <xf numFmtId="49" fontId="0" fillId="0" borderId="0" xfId="0" applyNumberFormat="1" applyAlignment="1">
      <alignment wrapText="1"/>
    </xf>
    <xf numFmtId="49" fontId="0" fillId="0" borderId="0" xfId="0" applyNumberFormat="1"/>
    <xf numFmtId="0" fontId="2" fillId="0" borderId="0" xfId="0" applyFont="1" applyAlignment="1">
      <alignment horizontal="center"/>
    </xf>
    <xf numFmtId="0" fontId="3" fillId="0" borderId="0" xfId="0" applyFont="1"/>
    <xf numFmtId="0" fontId="3" fillId="0" borderId="0" xfId="0" applyFont="1" applyAlignment="1">
      <alignment wrapText="1"/>
    </xf>
    <xf numFmtId="0" fontId="0" fillId="2" borderId="0" xfId="0" applyFill="1"/>
    <xf numFmtId="0" fontId="0" fillId="2" borderId="0" xfId="0" applyFill="1" applyAlignment="1">
      <alignment horizontal="left" vertical="top" wrapText="1"/>
    </xf>
    <xf numFmtId="0" fontId="0" fillId="2" borderId="0" xfId="0" applyFill="1" applyAlignment="1">
      <alignment horizontal="left"/>
    </xf>
    <xf numFmtId="0" fontId="0" fillId="2" borderId="0" xfId="0" applyFont="1" applyFill="1" applyAlignment="1">
      <alignment horizontal="left" vertical="top" wrapText="1"/>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38100</xdr:rowOff>
    </xdr:from>
    <xdr:to>
      <xdr:col>2</xdr:col>
      <xdr:colOff>209550</xdr:colOff>
      <xdr:row>3</xdr:row>
      <xdr:rowOff>123825</xdr:rowOff>
    </xdr:to>
    <xdr:pic>
      <xdr:nvPicPr>
        <xdr:cNvPr id="2" name="Picture 1" descr="cid:79FEA41F-5C0F-4A0B-9F2F-988F4898A212@ed.shawcable.net">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
          <a:ext cx="142875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D82"/>
  <sheetViews>
    <sheetView tabSelected="1" workbookViewId="0">
      <selection activeCell="A13" sqref="A13"/>
    </sheetView>
  </sheetViews>
  <sheetFormatPr defaultRowHeight="15" x14ac:dyDescent="0.25"/>
  <sheetData>
    <row r="1" spans="1:30" x14ac:dyDescent="0.25">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row>
    <row r="2" spans="1:30" x14ac:dyDescent="0.2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row>
    <row r="3" spans="1:30" x14ac:dyDescent="0.25">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0" x14ac:dyDescent="0.2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row>
    <row r="5" spans="1:30" ht="39.75" customHeight="1" x14ac:dyDescent="0.25">
      <c r="A5" s="18" t="s">
        <v>466</v>
      </c>
      <c r="B5" s="18"/>
      <c r="C5" s="18"/>
      <c r="D5" s="18"/>
      <c r="E5" s="18"/>
      <c r="F5" s="18"/>
      <c r="G5" s="18"/>
      <c r="H5" s="18"/>
      <c r="I5" s="18"/>
      <c r="J5" s="18"/>
      <c r="K5" s="18"/>
      <c r="L5" s="18"/>
      <c r="M5" s="18"/>
      <c r="N5" s="18"/>
      <c r="O5" s="18"/>
      <c r="P5" s="18"/>
      <c r="Q5" s="18"/>
      <c r="R5" s="18"/>
      <c r="S5" s="18"/>
      <c r="T5" s="18"/>
      <c r="U5" s="18"/>
      <c r="V5" s="18"/>
      <c r="W5" s="17"/>
      <c r="X5" s="17"/>
      <c r="Y5" s="17"/>
      <c r="Z5" s="17"/>
      <c r="AA5" s="17"/>
      <c r="AB5" s="17"/>
      <c r="AC5" s="17"/>
      <c r="AD5" s="17"/>
    </row>
    <row r="6" spans="1:30" x14ac:dyDescent="0.25">
      <c r="A6" s="19" t="s">
        <v>462</v>
      </c>
      <c r="B6" s="19"/>
      <c r="C6" s="19"/>
      <c r="D6" s="19"/>
      <c r="E6" s="19"/>
      <c r="F6" s="19"/>
      <c r="G6" s="19"/>
      <c r="H6" s="19"/>
      <c r="I6" s="19"/>
      <c r="J6" s="19"/>
      <c r="K6" s="19"/>
      <c r="L6" s="19"/>
      <c r="M6" s="19"/>
      <c r="N6" s="19"/>
      <c r="O6" s="19"/>
      <c r="P6" s="19"/>
      <c r="Q6" s="19"/>
      <c r="R6" s="19"/>
      <c r="S6" s="19"/>
      <c r="T6" s="19"/>
      <c r="U6" s="19"/>
      <c r="V6" s="19"/>
      <c r="W6" s="17"/>
      <c r="X6" s="17"/>
      <c r="Y6" s="17"/>
      <c r="Z6" s="17"/>
      <c r="AA6" s="17"/>
      <c r="AB6" s="17"/>
      <c r="AC6" s="17"/>
      <c r="AD6" s="17"/>
    </row>
    <row r="7" spans="1:30" x14ac:dyDescent="0.25">
      <c r="A7" s="19" t="s">
        <v>465</v>
      </c>
      <c r="B7" s="19"/>
      <c r="C7" s="19"/>
      <c r="D7" s="19"/>
      <c r="E7" s="19"/>
      <c r="F7" s="19"/>
      <c r="G7" s="19"/>
      <c r="H7" s="19"/>
      <c r="I7" s="19"/>
      <c r="J7" s="19"/>
      <c r="K7" s="19"/>
      <c r="L7" s="19"/>
      <c r="M7" s="19"/>
      <c r="N7" s="19"/>
      <c r="O7" s="19"/>
      <c r="P7" s="19"/>
      <c r="Q7" s="19"/>
      <c r="R7" s="19"/>
      <c r="S7" s="19"/>
      <c r="T7" s="19"/>
      <c r="U7" s="17"/>
      <c r="V7" s="17"/>
      <c r="W7" s="17"/>
      <c r="X7" s="17"/>
      <c r="Y7" s="17"/>
      <c r="Z7" s="17"/>
      <c r="AA7" s="17"/>
      <c r="AB7" s="17"/>
      <c r="AC7" s="17"/>
      <c r="AD7" s="17"/>
    </row>
    <row r="8" spans="1:30" x14ac:dyDescent="0.25">
      <c r="A8" s="17"/>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row>
    <row r="9" spans="1:30" x14ac:dyDescent="0.25">
      <c r="A9" s="19" t="s">
        <v>463</v>
      </c>
      <c r="B9" s="19"/>
      <c r="C9" s="19"/>
      <c r="D9" s="19"/>
      <c r="E9" s="19"/>
      <c r="F9" s="19"/>
      <c r="G9" s="19"/>
      <c r="H9" s="19"/>
      <c r="I9" s="19"/>
      <c r="J9" s="19"/>
      <c r="K9" s="19"/>
      <c r="L9" s="19"/>
      <c r="M9" s="19"/>
      <c r="N9" s="19"/>
      <c r="O9" s="19"/>
      <c r="P9" s="17"/>
      <c r="Q9" s="17"/>
      <c r="R9" s="17"/>
      <c r="S9" s="17"/>
      <c r="T9" s="17"/>
      <c r="U9" s="17"/>
      <c r="V9" s="17"/>
      <c r="W9" s="17"/>
      <c r="X9" s="17"/>
      <c r="Y9" s="17"/>
      <c r="Z9" s="17"/>
      <c r="AA9" s="17"/>
      <c r="AB9" s="17"/>
      <c r="AC9" s="17"/>
      <c r="AD9" s="17"/>
    </row>
    <row r="10" spans="1:30" x14ac:dyDescent="0.25">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row>
    <row r="11" spans="1:30" x14ac:dyDescent="0.25">
      <c r="A11" s="21" t="s">
        <v>467</v>
      </c>
      <c r="B11" s="21"/>
      <c r="C11" s="21"/>
      <c r="D11" s="21"/>
      <c r="E11" s="21"/>
      <c r="F11" s="21"/>
      <c r="G11" s="21"/>
      <c r="H11" s="21"/>
      <c r="I11" s="21"/>
      <c r="J11" s="21"/>
      <c r="K11" s="21"/>
      <c r="L11" s="21"/>
      <c r="M11" s="21"/>
      <c r="N11" s="21"/>
      <c r="O11" s="21"/>
      <c r="P11" s="21"/>
      <c r="Q11" s="21"/>
      <c r="R11" s="21"/>
      <c r="S11" s="21"/>
      <c r="T11" s="21"/>
      <c r="U11" s="21"/>
      <c r="V11" s="21"/>
    </row>
    <row r="12" spans="1:30" ht="46.5" customHeight="1" x14ac:dyDescent="0.25">
      <c r="A12" s="21"/>
      <c r="B12" s="21"/>
      <c r="C12" s="21"/>
      <c r="D12" s="21"/>
      <c r="E12" s="21"/>
      <c r="F12" s="21"/>
      <c r="G12" s="21"/>
      <c r="H12" s="21"/>
      <c r="I12" s="21"/>
      <c r="J12" s="21"/>
      <c r="K12" s="21"/>
      <c r="L12" s="21"/>
      <c r="M12" s="21"/>
      <c r="N12" s="21"/>
      <c r="O12" s="21"/>
      <c r="P12" s="21"/>
      <c r="Q12" s="21"/>
      <c r="R12" s="21"/>
      <c r="S12" s="21"/>
      <c r="T12" s="21"/>
      <c r="U12" s="21"/>
      <c r="V12" s="21"/>
      <c r="W12" s="17"/>
      <c r="X12" s="17"/>
      <c r="Y12" s="17"/>
      <c r="Z12" s="17"/>
      <c r="AA12" s="17"/>
      <c r="AB12" s="17"/>
      <c r="AC12" s="17"/>
      <c r="AD12" s="17"/>
    </row>
    <row r="13" spans="1:30" x14ac:dyDescent="0.2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row>
    <row r="14" spans="1:30" ht="16.5" customHeight="1" x14ac:dyDescent="0.25">
      <c r="A14" s="20" t="s">
        <v>464</v>
      </c>
      <c r="B14" s="20"/>
      <c r="C14" s="20"/>
      <c r="D14" s="20"/>
      <c r="E14" s="20"/>
      <c r="F14" s="20"/>
      <c r="G14" s="20"/>
      <c r="H14" s="20"/>
      <c r="I14" s="20"/>
      <c r="J14" s="20"/>
      <c r="K14" s="20"/>
      <c r="L14" s="20"/>
      <c r="M14" s="20"/>
      <c r="N14" s="20"/>
      <c r="O14" s="20"/>
      <c r="P14" s="20"/>
      <c r="Q14" s="20"/>
      <c r="R14" s="20"/>
      <c r="S14" s="20"/>
      <c r="T14" s="20"/>
      <c r="U14" s="20"/>
      <c r="V14" s="20"/>
      <c r="W14" s="17"/>
      <c r="X14" s="17"/>
      <c r="Y14" s="17"/>
      <c r="Z14" s="17"/>
      <c r="AA14" s="17"/>
      <c r="AB14" s="17"/>
      <c r="AC14" s="17"/>
      <c r="AD14" s="17"/>
    </row>
    <row r="15" spans="1:30" ht="16.5" customHeight="1" x14ac:dyDescent="0.25">
      <c r="A15" s="20"/>
      <c r="B15" s="20"/>
      <c r="C15" s="20"/>
      <c r="D15" s="20"/>
      <c r="E15" s="20"/>
      <c r="F15" s="20"/>
      <c r="G15" s="20"/>
      <c r="H15" s="20"/>
      <c r="I15" s="20"/>
      <c r="J15" s="20"/>
      <c r="K15" s="20"/>
      <c r="L15" s="20"/>
      <c r="M15" s="20"/>
      <c r="N15" s="20"/>
      <c r="O15" s="20"/>
      <c r="P15" s="20"/>
      <c r="Q15" s="20"/>
      <c r="R15" s="20"/>
      <c r="S15" s="20"/>
      <c r="T15" s="20"/>
      <c r="U15" s="20"/>
      <c r="V15" s="20"/>
      <c r="W15" s="17"/>
      <c r="X15" s="17"/>
      <c r="Y15" s="17"/>
      <c r="Z15" s="17"/>
      <c r="AA15" s="17"/>
      <c r="AB15" s="17"/>
      <c r="AC15" s="17"/>
      <c r="AD15" s="17"/>
    </row>
    <row r="16" spans="1:30" x14ac:dyDescent="0.25">
      <c r="A16" s="20"/>
      <c r="B16" s="20"/>
      <c r="C16" s="20"/>
      <c r="D16" s="20"/>
      <c r="E16" s="20"/>
      <c r="F16" s="20"/>
      <c r="G16" s="20"/>
      <c r="H16" s="20"/>
      <c r="I16" s="20"/>
      <c r="J16" s="20"/>
      <c r="K16" s="20"/>
      <c r="L16" s="20"/>
      <c r="M16" s="20"/>
      <c r="N16" s="20"/>
      <c r="O16" s="20"/>
      <c r="P16" s="20"/>
      <c r="Q16" s="20"/>
      <c r="R16" s="20"/>
      <c r="S16" s="20"/>
      <c r="T16" s="20"/>
      <c r="U16" s="20"/>
      <c r="V16" s="20"/>
      <c r="W16" s="17"/>
      <c r="X16" s="17"/>
      <c r="Y16" s="17"/>
      <c r="Z16" s="17"/>
      <c r="AA16" s="17"/>
      <c r="AB16" s="17"/>
      <c r="AC16" s="17"/>
      <c r="AD16" s="17"/>
    </row>
    <row r="17" spans="1:30" x14ac:dyDescent="0.25">
      <c r="A17" s="20"/>
      <c r="B17" s="20"/>
      <c r="C17" s="20"/>
      <c r="D17" s="20"/>
      <c r="E17" s="20"/>
      <c r="F17" s="20"/>
      <c r="G17" s="20"/>
      <c r="H17" s="20"/>
      <c r="I17" s="20"/>
      <c r="J17" s="20"/>
      <c r="K17" s="20"/>
      <c r="L17" s="20"/>
      <c r="M17" s="20"/>
      <c r="N17" s="20"/>
      <c r="O17" s="20"/>
      <c r="P17" s="20"/>
      <c r="Q17" s="20"/>
      <c r="R17" s="20"/>
      <c r="S17" s="20"/>
      <c r="T17" s="20"/>
      <c r="U17" s="20"/>
      <c r="V17" s="20"/>
      <c r="W17" s="17"/>
      <c r="X17" s="17"/>
      <c r="Y17" s="17"/>
      <c r="Z17" s="17"/>
      <c r="AA17" s="17"/>
      <c r="AB17" s="17"/>
      <c r="AC17" s="17"/>
      <c r="AD17" s="17"/>
    </row>
    <row r="18" spans="1:30" x14ac:dyDescent="0.25">
      <c r="A18" s="20"/>
      <c r="B18" s="20"/>
      <c r="C18" s="20"/>
      <c r="D18" s="20"/>
      <c r="E18" s="20"/>
      <c r="F18" s="20"/>
      <c r="G18" s="20"/>
      <c r="H18" s="20"/>
      <c r="I18" s="20"/>
      <c r="J18" s="20"/>
      <c r="K18" s="20"/>
      <c r="L18" s="20"/>
      <c r="M18" s="20"/>
      <c r="N18" s="20"/>
      <c r="O18" s="20"/>
      <c r="P18" s="20"/>
      <c r="Q18" s="20"/>
      <c r="R18" s="20"/>
      <c r="S18" s="20"/>
      <c r="T18" s="20"/>
      <c r="U18" s="20"/>
      <c r="V18" s="20"/>
      <c r="W18" s="17"/>
      <c r="X18" s="17"/>
      <c r="Y18" s="17"/>
      <c r="Z18" s="17"/>
      <c r="AA18" s="17"/>
      <c r="AB18" s="17"/>
      <c r="AC18" s="17"/>
      <c r="AD18" s="17"/>
    </row>
    <row r="19" spans="1:30" x14ac:dyDescent="0.25">
      <c r="A19" s="20"/>
      <c r="B19" s="20"/>
      <c r="C19" s="20"/>
      <c r="D19" s="20"/>
      <c r="E19" s="20"/>
      <c r="F19" s="20"/>
      <c r="G19" s="20"/>
      <c r="H19" s="20"/>
      <c r="I19" s="20"/>
      <c r="J19" s="20"/>
      <c r="K19" s="20"/>
      <c r="L19" s="20"/>
      <c r="M19" s="20"/>
      <c r="N19" s="20"/>
      <c r="O19" s="20"/>
      <c r="P19" s="20"/>
      <c r="Q19" s="20"/>
      <c r="R19" s="20"/>
      <c r="S19" s="20"/>
      <c r="T19" s="20"/>
      <c r="U19" s="20"/>
      <c r="V19" s="20"/>
      <c r="W19" s="17"/>
      <c r="X19" s="17"/>
      <c r="Y19" s="17"/>
      <c r="Z19" s="17"/>
      <c r="AA19" s="17"/>
      <c r="AB19" s="17"/>
      <c r="AC19" s="17"/>
      <c r="AD19" s="17"/>
    </row>
    <row r="20" spans="1:30" x14ac:dyDescent="0.25">
      <c r="A20" s="20"/>
      <c r="B20" s="20"/>
      <c r="C20" s="20"/>
      <c r="D20" s="20"/>
      <c r="E20" s="20"/>
      <c r="F20" s="20"/>
      <c r="G20" s="20"/>
      <c r="H20" s="20"/>
      <c r="I20" s="20"/>
      <c r="J20" s="20"/>
      <c r="K20" s="20"/>
      <c r="L20" s="20"/>
      <c r="M20" s="20"/>
      <c r="N20" s="20"/>
      <c r="O20" s="20"/>
      <c r="P20" s="20"/>
      <c r="Q20" s="20"/>
      <c r="R20" s="20"/>
      <c r="S20" s="20"/>
      <c r="T20" s="20"/>
      <c r="U20" s="20"/>
      <c r="V20" s="20"/>
      <c r="W20" s="17"/>
      <c r="X20" s="17"/>
      <c r="Y20" s="17"/>
      <c r="Z20" s="17"/>
      <c r="AA20" s="17"/>
      <c r="AB20" s="17"/>
      <c r="AC20" s="17"/>
      <c r="AD20" s="17"/>
    </row>
    <row r="21" spans="1:30" x14ac:dyDescent="0.25">
      <c r="A21" s="20"/>
      <c r="B21" s="20"/>
      <c r="C21" s="20"/>
      <c r="D21" s="20"/>
      <c r="E21" s="20"/>
      <c r="F21" s="20"/>
      <c r="G21" s="20"/>
      <c r="H21" s="20"/>
      <c r="I21" s="20"/>
      <c r="J21" s="20"/>
      <c r="K21" s="20"/>
      <c r="L21" s="20"/>
      <c r="M21" s="20"/>
      <c r="N21" s="20"/>
      <c r="O21" s="20"/>
      <c r="P21" s="20"/>
      <c r="Q21" s="20"/>
      <c r="R21" s="20"/>
      <c r="S21" s="20"/>
      <c r="T21" s="20"/>
      <c r="U21" s="20"/>
      <c r="V21" s="20"/>
      <c r="W21" s="17"/>
      <c r="X21" s="17"/>
      <c r="Y21" s="17"/>
      <c r="Z21" s="17"/>
      <c r="AA21" s="17"/>
      <c r="AB21" s="17"/>
      <c r="AC21" s="17"/>
      <c r="AD21" s="17"/>
    </row>
    <row r="22" spans="1:30" x14ac:dyDescent="0.25">
      <c r="A22" s="20"/>
      <c r="B22" s="20"/>
      <c r="C22" s="20"/>
      <c r="D22" s="20"/>
      <c r="E22" s="20"/>
      <c r="F22" s="20"/>
      <c r="G22" s="20"/>
      <c r="H22" s="20"/>
      <c r="I22" s="20"/>
      <c r="J22" s="20"/>
      <c r="K22" s="20"/>
      <c r="L22" s="20"/>
      <c r="M22" s="20"/>
      <c r="N22" s="20"/>
      <c r="O22" s="20"/>
      <c r="P22" s="20"/>
      <c r="Q22" s="20"/>
      <c r="R22" s="20"/>
      <c r="S22" s="20"/>
      <c r="T22" s="20"/>
      <c r="U22" s="20"/>
      <c r="V22" s="20"/>
      <c r="W22" s="17"/>
      <c r="X22" s="17"/>
      <c r="Y22" s="17"/>
      <c r="Z22" s="17"/>
      <c r="AA22" s="17"/>
      <c r="AB22" s="17"/>
      <c r="AC22" s="17"/>
      <c r="AD22" s="17"/>
    </row>
    <row r="23" spans="1:30" x14ac:dyDescent="0.25">
      <c r="A23" s="20"/>
      <c r="B23" s="20"/>
      <c r="C23" s="20"/>
      <c r="D23" s="20"/>
      <c r="E23" s="20"/>
      <c r="F23" s="20"/>
      <c r="G23" s="20"/>
      <c r="H23" s="20"/>
      <c r="I23" s="20"/>
      <c r="J23" s="20"/>
      <c r="K23" s="20"/>
      <c r="L23" s="20"/>
      <c r="M23" s="20"/>
      <c r="N23" s="20"/>
      <c r="O23" s="20"/>
      <c r="P23" s="20"/>
      <c r="Q23" s="20"/>
      <c r="R23" s="20"/>
      <c r="S23" s="20"/>
      <c r="T23" s="20"/>
      <c r="U23" s="20"/>
      <c r="V23" s="20"/>
      <c r="W23" s="17"/>
      <c r="X23" s="17"/>
      <c r="Y23" s="17"/>
      <c r="Z23" s="17"/>
      <c r="AA23" s="17"/>
      <c r="AB23" s="17"/>
      <c r="AC23" s="17"/>
      <c r="AD23" s="17"/>
    </row>
    <row r="24" spans="1:30" x14ac:dyDescent="0.25">
      <c r="A24" s="20"/>
      <c r="B24" s="20"/>
      <c r="C24" s="20"/>
      <c r="D24" s="20"/>
      <c r="E24" s="20"/>
      <c r="F24" s="20"/>
      <c r="G24" s="20"/>
      <c r="H24" s="20"/>
      <c r="I24" s="20"/>
      <c r="J24" s="20"/>
      <c r="K24" s="20"/>
      <c r="L24" s="20"/>
      <c r="M24" s="20"/>
      <c r="N24" s="20"/>
      <c r="O24" s="20"/>
      <c r="P24" s="20"/>
      <c r="Q24" s="20"/>
      <c r="R24" s="20"/>
      <c r="S24" s="20"/>
      <c r="T24" s="20"/>
      <c r="U24" s="20"/>
      <c r="V24" s="20"/>
      <c r="W24" s="17"/>
      <c r="X24" s="17"/>
      <c r="Y24" s="17"/>
      <c r="Z24" s="17"/>
      <c r="AA24" s="17"/>
      <c r="AB24" s="17"/>
      <c r="AC24" s="17"/>
      <c r="AD24" s="17"/>
    </row>
    <row r="25" spans="1:30" x14ac:dyDescent="0.25">
      <c r="A25" s="20"/>
      <c r="B25" s="20"/>
      <c r="C25" s="20"/>
      <c r="D25" s="20"/>
      <c r="E25" s="20"/>
      <c r="F25" s="20"/>
      <c r="G25" s="20"/>
      <c r="H25" s="20"/>
      <c r="I25" s="20"/>
      <c r="J25" s="20"/>
      <c r="K25" s="20"/>
      <c r="L25" s="20"/>
      <c r="M25" s="20"/>
      <c r="N25" s="20"/>
      <c r="O25" s="20"/>
      <c r="P25" s="20"/>
      <c r="Q25" s="20"/>
      <c r="R25" s="20"/>
      <c r="S25" s="20"/>
      <c r="T25" s="20"/>
      <c r="U25" s="20"/>
      <c r="V25" s="20"/>
      <c r="W25" s="17"/>
      <c r="X25" s="17"/>
      <c r="Y25" s="17"/>
      <c r="Z25" s="17"/>
      <c r="AA25" s="17"/>
      <c r="AB25" s="17"/>
      <c r="AC25" s="17"/>
      <c r="AD25" s="17"/>
    </row>
    <row r="26" spans="1:30" x14ac:dyDescent="0.25">
      <c r="A26" s="20"/>
      <c r="B26" s="20"/>
      <c r="C26" s="20"/>
      <c r="D26" s="20"/>
      <c r="E26" s="20"/>
      <c r="F26" s="20"/>
      <c r="G26" s="20"/>
      <c r="H26" s="20"/>
      <c r="I26" s="20"/>
      <c r="J26" s="20"/>
      <c r="K26" s="20"/>
      <c r="L26" s="20"/>
      <c r="M26" s="20"/>
      <c r="N26" s="20"/>
      <c r="O26" s="20"/>
      <c r="P26" s="20"/>
      <c r="Q26" s="20"/>
      <c r="R26" s="20"/>
      <c r="S26" s="20"/>
      <c r="T26" s="20"/>
      <c r="U26" s="20"/>
      <c r="V26" s="20"/>
      <c r="W26" s="17"/>
      <c r="X26" s="17"/>
      <c r="Y26" s="17"/>
      <c r="Z26" s="17"/>
      <c r="AA26" s="17"/>
      <c r="AB26" s="17"/>
      <c r="AC26" s="17"/>
      <c r="AD26" s="17"/>
    </row>
    <row r="27" spans="1:30" x14ac:dyDescent="0.25">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row>
    <row r="28" spans="1:30" x14ac:dyDescent="0.25">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row>
    <row r="29" spans="1:30" x14ac:dyDescent="0.25">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row>
    <row r="30" spans="1:30" x14ac:dyDescent="0.2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row>
    <row r="31" spans="1:30" x14ac:dyDescent="0.25">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row>
    <row r="32" spans="1:30" x14ac:dyDescent="0.25">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row>
    <row r="33" spans="1:30" x14ac:dyDescent="0.2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row>
    <row r="34" spans="1:30" x14ac:dyDescent="0.25">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row>
    <row r="35" spans="1:30" x14ac:dyDescent="0.2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row>
    <row r="36" spans="1:30" x14ac:dyDescent="0.25">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row>
    <row r="37" spans="1:30" x14ac:dyDescent="0.25">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row>
    <row r="38" spans="1:30" x14ac:dyDescent="0.25">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row>
    <row r="39" spans="1:30" x14ac:dyDescent="0.2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row>
    <row r="40" spans="1:30" x14ac:dyDescent="0.25">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row>
    <row r="41" spans="1:30" x14ac:dyDescent="0.25">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row>
    <row r="42" spans="1:30" x14ac:dyDescent="0.25">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row>
    <row r="43" spans="1:30" x14ac:dyDescent="0.25">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row>
    <row r="44" spans="1:30" x14ac:dyDescent="0.25">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row>
    <row r="45" spans="1:30" x14ac:dyDescent="0.25">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row>
    <row r="46" spans="1:30" x14ac:dyDescent="0.25">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row>
    <row r="47" spans="1:30" x14ac:dyDescent="0.2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row>
    <row r="48" spans="1:30" x14ac:dyDescent="0.25">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row>
    <row r="49" spans="1:30" x14ac:dyDescent="0.2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row>
    <row r="50" spans="1:30" x14ac:dyDescent="0.2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row>
    <row r="51" spans="1:30" x14ac:dyDescent="0.25">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row>
    <row r="52" spans="1:30" x14ac:dyDescent="0.2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row>
    <row r="53" spans="1:30" x14ac:dyDescent="0.25">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row>
    <row r="54" spans="1:30" x14ac:dyDescent="0.25">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row>
    <row r="55" spans="1:30" x14ac:dyDescent="0.25">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row>
    <row r="56" spans="1:30" x14ac:dyDescent="0.25">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row>
    <row r="57" spans="1:30" x14ac:dyDescent="0.25">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row>
    <row r="58" spans="1:30" x14ac:dyDescent="0.25">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row>
    <row r="59" spans="1:30" x14ac:dyDescent="0.25">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row>
    <row r="60" spans="1:30" x14ac:dyDescent="0.25">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row>
    <row r="61" spans="1:30" x14ac:dyDescent="0.25">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row>
    <row r="62" spans="1:30" x14ac:dyDescent="0.25">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row>
    <row r="63" spans="1:30" x14ac:dyDescent="0.25">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row>
    <row r="64" spans="1:30" x14ac:dyDescent="0.25">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row>
    <row r="65" spans="1:30" x14ac:dyDescent="0.25">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row>
    <row r="66" spans="1:30" x14ac:dyDescent="0.25">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row>
    <row r="67" spans="1:30" x14ac:dyDescent="0.25">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row>
    <row r="68" spans="1:30" x14ac:dyDescent="0.25">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row>
    <row r="69" spans="1:30" x14ac:dyDescent="0.25">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row>
    <row r="70" spans="1:30" x14ac:dyDescent="0.25">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row>
    <row r="71" spans="1:30" x14ac:dyDescent="0.25">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row>
    <row r="72" spans="1:30" x14ac:dyDescent="0.25">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row>
    <row r="73" spans="1:30" x14ac:dyDescent="0.25">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row>
    <row r="74" spans="1:30" x14ac:dyDescent="0.25">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row>
    <row r="75" spans="1:30" x14ac:dyDescent="0.25">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row>
    <row r="76" spans="1:30" x14ac:dyDescent="0.25">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row>
    <row r="77" spans="1:30" x14ac:dyDescent="0.25">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row>
    <row r="78" spans="1:30" x14ac:dyDescent="0.25">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row>
    <row r="79" spans="1:30" x14ac:dyDescent="0.25">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row>
    <row r="80" spans="1:30" x14ac:dyDescent="0.25">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row>
    <row r="81" spans="1:30" x14ac:dyDescent="0.25">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row>
    <row r="82" spans="1:30" x14ac:dyDescent="0.25">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row>
  </sheetData>
  <mergeCells count="6">
    <mergeCell ref="A5:V5"/>
    <mergeCell ref="A6:V6"/>
    <mergeCell ref="A7:T7"/>
    <mergeCell ref="A9:O9"/>
    <mergeCell ref="A14:V26"/>
    <mergeCell ref="A11:V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M243"/>
  <sheetViews>
    <sheetView workbookViewId="0">
      <pane xSplit="7" ySplit="1" topLeftCell="H53" activePane="bottomRight" state="frozen"/>
      <selection activeCell="I193" sqref="I193"/>
      <selection pane="topRight" activeCell="I193" sqref="I193"/>
      <selection pane="bottomLeft" activeCell="I193" sqref="I193"/>
      <selection pane="bottomRight"/>
    </sheetView>
  </sheetViews>
  <sheetFormatPr defaultColWidth="4" defaultRowHeight="15" x14ac:dyDescent="0.25"/>
  <cols>
    <col min="1" max="1" width="23" customWidth="1"/>
    <col min="2" max="2" width="3.42578125" customWidth="1"/>
    <col min="3" max="3" width="5" style="4" customWidth="1"/>
    <col min="4" max="4" width="3.85546875" bestFit="1" customWidth="1"/>
    <col min="5" max="5" width="5" bestFit="1" customWidth="1"/>
    <col min="6" max="6" width="4.28515625" customWidth="1"/>
    <col min="7" max="7" width="4.7109375" customWidth="1"/>
    <col min="100" max="100" width="4.5703125" bestFit="1" customWidth="1"/>
    <col min="173" max="173" width="8.42578125" bestFit="1" customWidth="1"/>
  </cols>
  <sheetData>
    <row r="1" spans="1:169" ht="248.25" x14ac:dyDescent="0.25">
      <c r="A1" t="s">
        <v>104</v>
      </c>
      <c r="B1" s="5" t="s">
        <v>14</v>
      </c>
      <c r="C1" s="7" t="s">
        <v>102</v>
      </c>
      <c r="D1" s="5" t="s">
        <v>28</v>
      </c>
      <c r="E1" s="5" t="s">
        <v>444</v>
      </c>
      <c r="F1" s="5" t="s">
        <v>389</v>
      </c>
      <c r="G1" s="5" t="s">
        <v>391</v>
      </c>
      <c r="H1" s="6" t="s">
        <v>60</v>
      </c>
      <c r="I1" s="6" t="s">
        <v>387</v>
      </c>
      <c r="J1" s="6" t="s">
        <v>192</v>
      </c>
      <c r="K1" s="6" t="s">
        <v>303</v>
      </c>
      <c r="L1" s="6" t="s">
        <v>437</v>
      </c>
      <c r="M1" s="6" t="s">
        <v>304</v>
      </c>
      <c r="N1" s="6" t="s">
        <v>2</v>
      </c>
      <c r="O1" s="6" t="s">
        <v>255</v>
      </c>
      <c r="P1" s="6" t="s">
        <v>256</v>
      </c>
      <c r="Q1" s="6" t="s">
        <v>12</v>
      </c>
      <c r="R1" s="6" t="s">
        <v>289</v>
      </c>
      <c r="S1" s="6" t="s">
        <v>5</v>
      </c>
      <c r="T1" s="6" t="s">
        <v>285</v>
      </c>
      <c r="U1" s="6" t="s">
        <v>259</v>
      </c>
      <c r="V1" s="6" t="s">
        <v>185</v>
      </c>
      <c r="W1" s="6" t="s">
        <v>62</v>
      </c>
      <c r="X1" s="6" t="s">
        <v>269</v>
      </c>
      <c r="Y1" s="6" t="s">
        <v>286</v>
      </c>
      <c r="Z1" s="6" t="s">
        <v>203</v>
      </c>
      <c r="AA1" s="6" t="s">
        <v>42</v>
      </c>
      <c r="AB1" s="6" t="s">
        <v>49</v>
      </c>
      <c r="AC1" s="6" t="s">
        <v>18</v>
      </c>
      <c r="AD1" s="6" t="s">
        <v>55</v>
      </c>
      <c r="AE1" s="6" t="s">
        <v>7</v>
      </c>
      <c r="AF1" s="6" t="s">
        <v>0</v>
      </c>
      <c r="AG1" s="6" t="s">
        <v>427</v>
      </c>
      <c r="AH1" s="6" t="s">
        <v>355</v>
      </c>
      <c r="AI1" s="6" t="s">
        <v>325</v>
      </c>
      <c r="AJ1" s="6" t="s">
        <v>70</v>
      </c>
      <c r="AK1" s="6" t="s">
        <v>29</v>
      </c>
      <c r="AL1" s="6" t="s">
        <v>30</v>
      </c>
      <c r="AM1" s="6" t="s">
        <v>320</v>
      </c>
      <c r="AN1" s="6" t="s">
        <v>292</v>
      </c>
      <c r="AO1" s="6" t="s">
        <v>274</v>
      </c>
      <c r="AP1" s="6" t="s">
        <v>278</v>
      </c>
      <c r="AQ1" s="6" t="s">
        <v>69</v>
      </c>
      <c r="AR1" s="6" t="s">
        <v>166</v>
      </c>
      <c r="AS1" s="6" t="s">
        <v>1</v>
      </c>
      <c r="AT1" s="6" t="s">
        <v>75</v>
      </c>
      <c r="AU1" s="6" t="s">
        <v>218</v>
      </c>
      <c r="AV1" s="6" t="s">
        <v>364</v>
      </c>
      <c r="AW1" s="6" t="s">
        <v>290</v>
      </c>
      <c r="AX1" s="6" t="s">
        <v>6</v>
      </c>
      <c r="AY1" s="6" t="s">
        <v>180</v>
      </c>
      <c r="AZ1" s="6" t="s">
        <v>10</v>
      </c>
      <c r="BA1" s="6" t="s">
        <v>347</v>
      </c>
      <c r="BB1" s="6" t="s">
        <v>13</v>
      </c>
      <c r="BC1" s="6" t="s">
        <v>54</v>
      </c>
      <c r="BD1" s="6" t="s">
        <v>381</v>
      </c>
      <c r="BE1" s="6" t="s">
        <v>283</v>
      </c>
      <c r="BF1" s="6" t="s">
        <v>174</v>
      </c>
      <c r="BG1" s="6" t="s">
        <v>24</v>
      </c>
      <c r="BH1" s="6" t="s">
        <v>72</v>
      </c>
      <c r="BI1" s="6" t="s">
        <v>78</v>
      </c>
      <c r="BJ1" s="6" t="s">
        <v>71</v>
      </c>
      <c r="BK1" s="6" t="s">
        <v>76</v>
      </c>
      <c r="BL1" s="6" t="s">
        <v>138</v>
      </c>
      <c r="BM1" s="6" t="s">
        <v>182</v>
      </c>
      <c r="BN1" s="6" t="s">
        <v>73</v>
      </c>
      <c r="BO1" s="6" t="s">
        <v>183</v>
      </c>
      <c r="BP1" s="6" t="s">
        <v>260</v>
      </c>
      <c r="BQ1" s="6" t="s">
        <v>305</v>
      </c>
      <c r="BR1" s="6" t="s">
        <v>399</v>
      </c>
      <c r="BS1" s="6" t="s">
        <v>179</v>
      </c>
      <c r="BT1" s="6" t="s">
        <v>11</v>
      </c>
      <c r="BU1" s="6" t="s">
        <v>81</v>
      </c>
      <c r="BV1" s="6" t="s">
        <v>35</v>
      </c>
      <c r="BW1" s="6" t="s">
        <v>34</v>
      </c>
      <c r="BX1" s="6" t="s">
        <v>50</v>
      </c>
      <c r="BY1" s="6" t="s">
        <v>23</v>
      </c>
      <c r="BZ1" s="6" t="s">
        <v>155</v>
      </c>
      <c r="CA1" s="6" t="s">
        <v>412</v>
      </c>
      <c r="CB1" s="6" t="s">
        <v>383</v>
      </c>
      <c r="CC1" s="6" t="s">
        <v>3</v>
      </c>
      <c r="CD1" s="6" t="s">
        <v>181</v>
      </c>
      <c r="CE1" s="6" t="s">
        <v>41</v>
      </c>
      <c r="CF1" s="6" t="s">
        <v>154</v>
      </c>
      <c r="CG1" s="6" t="s">
        <v>61</v>
      </c>
      <c r="CH1" s="6" t="s">
        <v>306</v>
      </c>
      <c r="CI1" s="6" t="s">
        <v>307</v>
      </c>
      <c r="CJ1" s="6" t="s">
        <v>148</v>
      </c>
      <c r="CK1" s="6" t="s">
        <v>271</v>
      </c>
      <c r="CL1" s="6" t="s">
        <v>340</v>
      </c>
      <c r="CM1" s="6" t="s">
        <v>195</v>
      </c>
      <c r="CN1" s="6" t="s">
        <v>455</v>
      </c>
      <c r="CO1" s="6" t="s">
        <v>261</v>
      </c>
      <c r="CP1" s="6" t="s">
        <v>438</v>
      </c>
      <c r="CQ1" s="6" t="s">
        <v>17</v>
      </c>
      <c r="CR1" s="6" t="s">
        <v>170</v>
      </c>
      <c r="CS1" s="6" t="s">
        <v>258</v>
      </c>
      <c r="CT1" s="6" t="s">
        <v>318</v>
      </c>
      <c r="CU1" s="6" t="s">
        <v>281</v>
      </c>
      <c r="CV1" s="6" t="s">
        <v>15</v>
      </c>
      <c r="CW1" s="6" t="s">
        <v>36</v>
      </c>
      <c r="CX1" s="6" t="s">
        <v>39</v>
      </c>
      <c r="CY1" s="6" t="s">
        <v>37</v>
      </c>
      <c r="CZ1" s="6" t="s">
        <v>52</v>
      </c>
      <c r="DA1" s="6" t="s">
        <v>201</v>
      </c>
      <c r="DB1" s="6" t="s">
        <v>238</v>
      </c>
      <c r="DC1" s="6" t="s">
        <v>276</v>
      </c>
      <c r="DD1" s="6" t="s">
        <v>53</v>
      </c>
      <c r="DE1" s="6" t="s">
        <v>308</v>
      </c>
      <c r="DF1" s="6" t="s">
        <v>423</v>
      </c>
      <c r="DG1" s="6" t="s">
        <v>375</v>
      </c>
      <c r="DH1" s="6" t="s">
        <v>156</v>
      </c>
      <c r="DI1" s="6" t="s">
        <v>301</v>
      </c>
      <c r="DJ1" s="6" t="s">
        <v>16</v>
      </c>
      <c r="DK1" s="6" t="s">
        <v>32</v>
      </c>
      <c r="DL1" s="6" t="s">
        <v>26</v>
      </c>
      <c r="DM1" s="6" t="s">
        <v>33</v>
      </c>
      <c r="DN1" s="6" t="s">
        <v>27</v>
      </c>
      <c r="DO1" s="6" t="s">
        <v>240</v>
      </c>
      <c r="DP1" s="6" t="s">
        <v>440</v>
      </c>
      <c r="DQ1" s="6" t="s">
        <v>309</v>
      </c>
      <c r="DR1" s="6" t="s">
        <v>409</v>
      </c>
      <c r="DS1" s="6" t="s">
        <v>270</v>
      </c>
      <c r="DT1" s="6" t="s">
        <v>408</v>
      </c>
      <c r="DU1" s="6" t="s">
        <v>25</v>
      </c>
      <c r="DV1" s="6" t="s">
        <v>377</v>
      </c>
      <c r="DW1" s="6" t="s">
        <v>310</v>
      </c>
      <c r="DX1" s="6" t="s">
        <v>277</v>
      </c>
      <c r="DY1" s="6" t="s">
        <v>311</v>
      </c>
      <c r="DZ1" s="6" t="s">
        <v>262</v>
      </c>
      <c r="EA1" s="6" t="s">
        <v>147</v>
      </c>
      <c r="EB1" s="6" t="s">
        <v>428</v>
      </c>
      <c r="EC1" s="6" t="s">
        <v>59</v>
      </c>
      <c r="ED1" s="6" t="s">
        <v>79</v>
      </c>
      <c r="EE1" s="2" t="s">
        <v>43</v>
      </c>
      <c r="EF1" s="6" t="s">
        <v>31</v>
      </c>
      <c r="EG1" s="6" t="s">
        <v>152</v>
      </c>
      <c r="EH1" s="6" t="s">
        <v>4</v>
      </c>
      <c r="EI1" s="6" t="s">
        <v>284</v>
      </c>
      <c r="EJ1" s="6" t="s">
        <v>38</v>
      </c>
      <c r="EK1" s="6" t="s">
        <v>51</v>
      </c>
      <c r="EL1" s="6" t="s">
        <v>263</v>
      </c>
      <c r="EM1" s="6" t="s">
        <v>312</v>
      </c>
      <c r="EN1" s="6" t="s">
        <v>321</v>
      </c>
      <c r="EO1" s="6" t="s">
        <v>145</v>
      </c>
      <c r="EP1" s="6" t="s">
        <v>8</v>
      </c>
      <c r="EQ1" s="6" t="s">
        <v>9</v>
      </c>
      <c r="ER1" s="6" t="s">
        <v>241</v>
      </c>
      <c r="ES1" s="6" t="s">
        <v>287</v>
      </c>
      <c r="ET1" s="6" t="s">
        <v>406</v>
      </c>
      <c r="EU1" s="6" t="s">
        <v>234</v>
      </c>
      <c r="EV1" s="6" t="s">
        <v>275</v>
      </c>
      <c r="EW1" s="6" t="s">
        <v>64</v>
      </c>
      <c r="EX1" s="6" t="s">
        <v>299</v>
      </c>
      <c r="EY1" s="6" t="s">
        <v>239</v>
      </c>
      <c r="EZ1" s="6" t="s">
        <v>264</v>
      </c>
      <c r="FA1" s="6" t="s">
        <v>103</v>
      </c>
      <c r="FB1" s="6" t="s">
        <v>339</v>
      </c>
      <c r="FC1" s="6" t="s">
        <v>298</v>
      </c>
      <c r="FD1" s="6" t="s">
        <v>313</v>
      </c>
      <c r="FE1" s="6" t="s">
        <v>272</v>
      </c>
      <c r="FF1" s="6" t="s">
        <v>398</v>
      </c>
      <c r="FG1" s="6" t="s">
        <v>213</v>
      </c>
      <c r="FH1" s="6" t="s">
        <v>317</v>
      </c>
      <c r="FI1" s="6" t="s">
        <v>197</v>
      </c>
      <c r="FJ1" s="6" t="s">
        <v>40</v>
      </c>
      <c r="FK1" s="6" t="s">
        <v>376</v>
      </c>
      <c r="FL1" s="6" t="s">
        <v>168</v>
      </c>
    </row>
    <row r="2" spans="1:169" ht="45" x14ac:dyDescent="0.25">
      <c r="A2" s="12" t="s">
        <v>85</v>
      </c>
      <c r="B2" s="4" t="s">
        <v>106</v>
      </c>
      <c r="C2" s="4" t="s">
        <v>109</v>
      </c>
      <c r="D2" s="4" t="s">
        <v>115</v>
      </c>
      <c r="E2" s="4">
        <v>2006</v>
      </c>
      <c r="F2" s="1">
        <f t="shared" ref="F2:F16" si="0">IF(C2="Seed","NA",(COUNT(H2:ADO2)+COUNTIF(H2:ADO2,"Y")+(COUNTIF(H2:ADO2,"*A")/2)))</f>
        <v>6</v>
      </c>
      <c r="G2" s="4"/>
      <c r="H2" s="9"/>
      <c r="I2" s="3"/>
      <c r="J2" s="9"/>
      <c r="K2" s="9"/>
      <c r="L2" s="9"/>
      <c r="M2" s="9"/>
      <c r="N2" s="3">
        <v>10</v>
      </c>
      <c r="O2" s="3"/>
      <c r="P2" s="3"/>
      <c r="Q2" s="3"/>
      <c r="R2" s="3"/>
      <c r="S2" s="3"/>
      <c r="T2" s="3"/>
      <c r="U2" s="3"/>
      <c r="V2" s="3"/>
      <c r="W2" s="9"/>
      <c r="X2" s="9"/>
      <c r="Y2" s="9"/>
      <c r="Z2" s="9"/>
      <c r="AA2" s="3"/>
      <c r="AB2" s="3"/>
      <c r="AC2" s="3"/>
      <c r="AD2" s="3"/>
      <c r="AE2" s="3"/>
      <c r="AF2" s="3">
        <v>15</v>
      </c>
      <c r="AG2" s="3"/>
      <c r="AH2" s="3"/>
      <c r="AI2" s="3"/>
      <c r="AJ2" s="3"/>
      <c r="AK2" s="3"/>
      <c r="AL2" s="3"/>
      <c r="AM2" s="3"/>
      <c r="AN2" s="3"/>
      <c r="AO2" s="3"/>
      <c r="AP2" s="3"/>
      <c r="AQ2" s="3"/>
      <c r="AR2" s="3"/>
      <c r="AS2" s="3">
        <v>15</v>
      </c>
      <c r="AT2" s="3"/>
      <c r="AU2" s="3"/>
      <c r="AV2" s="3"/>
      <c r="AW2" s="3"/>
      <c r="AX2" s="3"/>
      <c r="AY2" s="3"/>
      <c r="AZ2" s="3"/>
      <c r="BA2" s="3"/>
      <c r="BB2" s="3"/>
      <c r="BC2" s="3"/>
      <c r="BD2" s="3"/>
      <c r="BE2" s="3"/>
      <c r="BF2" s="3"/>
      <c r="BH2" s="3"/>
      <c r="BI2" s="3"/>
      <c r="BJ2" s="3">
        <v>40</v>
      </c>
      <c r="BK2" s="3"/>
      <c r="BL2" s="3"/>
      <c r="BM2" s="3"/>
      <c r="BN2" s="3"/>
      <c r="BO2" s="3"/>
      <c r="BP2" s="3"/>
      <c r="BQ2" s="3"/>
      <c r="BR2" s="3"/>
      <c r="BS2" s="3"/>
      <c r="BT2" s="3"/>
      <c r="BU2" s="3"/>
      <c r="BV2" s="3"/>
      <c r="BW2" s="3"/>
      <c r="BX2" s="3"/>
      <c r="BY2" s="3"/>
      <c r="BZ2" s="3"/>
      <c r="CA2" s="3"/>
      <c r="CB2" s="3"/>
      <c r="CC2" s="3">
        <v>10</v>
      </c>
      <c r="CD2" s="3"/>
      <c r="CE2" s="3"/>
      <c r="CF2" s="3"/>
      <c r="CG2" s="9"/>
      <c r="CH2" s="9"/>
      <c r="CI2" s="9"/>
      <c r="CJ2" s="9"/>
      <c r="CK2" s="9"/>
      <c r="CL2" s="9"/>
      <c r="CM2" s="9"/>
      <c r="CN2" s="9"/>
      <c r="CO2" s="9"/>
      <c r="CP2" s="9"/>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v>10</v>
      </c>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row>
    <row r="3" spans="1:169" ht="45" x14ac:dyDescent="0.25">
      <c r="A3" s="12" t="s">
        <v>86</v>
      </c>
      <c r="B3" s="4" t="s">
        <v>106</v>
      </c>
      <c r="C3" s="4" t="s">
        <v>109</v>
      </c>
      <c r="D3" s="4" t="s">
        <v>115</v>
      </c>
      <c r="E3" s="4">
        <v>2006</v>
      </c>
      <c r="F3" s="1">
        <f t="shared" si="0"/>
        <v>6</v>
      </c>
      <c r="G3" s="4"/>
      <c r="H3" s="9"/>
      <c r="I3" s="3"/>
      <c r="J3" s="9"/>
      <c r="K3" s="9"/>
      <c r="L3" s="9"/>
      <c r="M3" s="9"/>
      <c r="N3" s="3">
        <v>15</v>
      </c>
      <c r="O3" s="3"/>
      <c r="P3" s="3"/>
      <c r="Q3" s="3"/>
      <c r="R3" s="3"/>
      <c r="S3" s="3"/>
      <c r="T3" s="3"/>
      <c r="U3" s="3"/>
      <c r="V3" s="3"/>
      <c r="W3" s="9"/>
      <c r="X3" s="9"/>
      <c r="Y3" s="9"/>
      <c r="Z3" s="9"/>
      <c r="AA3" s="3"/>
      <c r="AB3" s="3"/>
      <c r="AC3" s="3"/>
      <c r="AD3" s="3"/>
      <c r="AE3" s="3"/>
      <c r="AF3" s="3">
        <v>20</v>
      </c>
      <c r="AG3" s="3"/>
      <c r="AH3" s="3"/>
      <c r="AI3" s="3"/>
      <c r="AJ3" s="3"/>
      <c r="AK3" s="3"/>
      <c r="AL3" s="3"/>
      <c r="AM3" s="3"/>
      <c r="AN3" s="3"/>
      <c r="AO3" s="3"/>
      <c r="AP3" s="3"/>
      <c r="AQ3" s="3"/>
      <c r="AR3" s="3"/>
      <c r="AS3" s="3">
        <v>10</v>
      </c>
      <c r="AT3" s="3"/>
      <c r="AU3" s="3"/>
      <c r="AV3" s="3"/>
      <c r="AW3" s="3"/>
      <c r="AX3" s="3"/>
      <c r="AY3" s="3"/>
      <c r="AZ3" s="3"/>
      <c r="BA3" s="3"/>
      <c r="BB3" s="3"/>
      <c r="BC3" s="3"/>
      <c r="BD3" s="3"/>
      <c r="BE3" s="3"/>
      <c r="BF3" s="3"/>
      <c r="BH3" s="3"/>
      <c r="BI3" s="3"/>
      <c r="BJ3" s="3">
        <v>35</v>
      </c>
      <c r="BK3" s="3"/>
      <c r="BL3" s="3"/>
      <c r="BM3" s="3"/>
      <c r="BN3" s="3"/>
      <c r="BO3" s="3"/>
      <c r="BP3" s="3"/>
      <c r="BQ3" s="3"/>
      <c r="BR3" s="3"/>
      <c r="BS3" s="3"/>
      <c r="BT3" s="3"/>
      <c r="BU3" s="3"/>
      <c r="BV3" s="3"/>
      <c r="BW3" s="3"/>
      <c r="BX3" s="3"/>
      <c r="BY3" s="3"/>
      <c r="BZ3" s="3"/>
      <c r="CA3" s="3"/>
      <c r="CB3" s="3"/>
      <c r="CC3" s="3">
        <v>10</v>
      </c>
      <c r="CD3" s="3"/>
      <c r="CE3" s="3"/>
      <c r="CF3" s="3"/>
      <c r="CG3" s="9"/>
      <c r="CH3" s="9"/>
      <c r="CI3" s="9"/>
      <c r="CJ3" s="9"/>
      <c r="CK3" s="9"/>
      <c r="CL3" s="9"/>
      <c r="CM3" s="9"/>
      <c r="CN3" s="9"/>
      <c r="CO3" s="9"/>
      <c r="CP3" s="9"/>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v>10</v>
      </c>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row>
    <row r="4" spans="1:169" ht="45" x14ac:dyDescent="0.25">
      <c r="A4" s="12" t="s">
        <v>87</v>
      </c>
      <c r="B4" s="4" t="s">
        <v>106</v>
      </c>
      <c r="C4" s="4" t="s">
        <v>109</v>
      </c>
      <c r="D4" s="4" t="s">
        <v>115</v>
      </c>
      <c r="E4" s="4">
        <v>2006</v>
      </c>
      <c r="F4" s="1">
        <f t="shared" si="0"/>
        <v>7</v>
      </c>
      <c r="G4" s="4"/>
      <c r="H4" s="9"/>
      <c r="I4" s="3"/>
      <c r="J4" s="9"/>
      <c r="K4" s="9"/>
      <c r="L4" s="9"/>
      <c r="M4" s="9"/>
      <c r="N4" s="3"/>
      <c r="O4" s="3"/>
      <c r="P4" s="3"/>
      <c r="Q4" s="3"/>
      <c r="R4" s="3"/>
      <c r="S4" s="3">
        <v>10</v>
      </c>
      <c r="T4" s="3"/>
      <c r="U4" s="3"/>
      <c r="V4" s="3"/>
      <c r="W4" s="9"/>
      <c r="X4" s="9"/>
      <c r="Y4" s="9"/>
      <c r="Z4" s="9"/>
      <c r="AA4" s="3"/>
      <c r="AB4" s="3"/>
      <c r="AC4" s="3"/>
      <c r="AD4" s="3"/>
      <c r="AE4" s="3"/>
      <c r="AF4" s="3">
        <v>10</v>
      </c>
      <c r="AG4" s="3"/>
      <c r="AH4" s="3"/>
      <c r="AI4" s="3"/>
      <c r="AJ4" s="3"/>
      <c r="AK4" s="3"/>
      <c r="AL4" s="3"/>
      <c r="AM4" s="3"/>
      <c r="AN4" s="3"/>
      <c r="AO4" s="3"/>
      <c r="AP4" s="3"/>
      <c r="AQ4" s="3"/>
      <c r="AR4" s="3"/>
      <c r="AS4" s="3">
        <v>10</v>
      </c>
      <c r="AT4" s="3"/>
      <c r="AU4" s="3"/>
      <c r="AV4" s="3"/>
      <c r="AW4" s="3"/>
      <c r="AX4" s="3">
        <v>10</v>
      </c>
      <c r="AY4" s="3"/>
      <c r="AZ4" s="3"/>
      <c r="BA4" s="3"/>
      <c r="BB4" s="3"/>
      <c r="BC4" s="3"/>
      <c r="BD4" s="3"/>
      <c r="BE4" s="3"/>
      <c r="BF4" s="3"/>
      <c r="BH4" s="3"/>
      <c r="BI4" s="3"/>
      <c r="BJ4" s="3">
        <v>35</v>
      </c>
      <c r="BK4" s="3"/>
      <c r="BL4" s="3"/>
      <c r="BM4" s="3"/>
      <c r="BN4" s="3"/>
      <c r="BO4" s="3"/>
      <c r="BP4" s="3"/>
      <c r="BQ4" s="3"/>
      <c r="BR4" s="3"/>
      <c r="BS4" s="3"/>
      <c r="BT4" s="3"/>
      <c r="BU4" s="3"/>
      <c r="BV4" s="3"/>
      <c r="BW4" s="3"/>
      <c r="BX4" s="3"/>
      <c r="BY4" s="3"/>
      <c r="BZ4" s="3"/>
      <c r="CA4" s="3"/>
      <c r="CB4" s="3"/>
      <c r="CC4" s="3">
        <v>20</v>
      </c>
      <c r="CD4" s="3"/>
      <c r="CE4" s="3"/>
      <c r="CF4" s="3"/>
      <c r="CG4" s="9"/>
      <c r="CH4" s="9"/>
      <c r="CI4" s="9"/>
      <c r="CJ4" s="9"/>
      <c r="CK4" s="9"/>
      <c r="CL4" s="9"/>
      <c r="CM4" s="9"/>
      <c r="CN4" s="9"/>
      <c r="CO4" s="9"/>
      <c r="CP4" s="9"/>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v>5</v>
      </c>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row>
    <row r="5" spans="1:169" ht="60" x14ac:dyDescent="0.25">
      <c r="A5" s="12" t="s">
        <v>88</v>
      </c>
      <c r="B5" s="4" t="s">
        <v>107</v>
      </c>
      <c r="C5" s="4" t="s">
        <v>109</v>
      </c>
      <c r="D5" s="4" t="s">
        <v>115</v>
      </c>
      <c r="E5" s="4">
        <v>2006</v>
      </c>
      <c r="F5" s="1">
        <f t="shared" si="0"/>
        <v>8</v>
      </c>
      <c r="G5" s="4"/>
      <c r="H5" s="9"/>
      <c r="I5" s="3">
        <v>5</v>
      </c>
      <c r="J5" s="9"/>
      <c r="K5" s="9"/>
      <c r="L5" s="9"/>
      <c r="M5" s="9"/>
      <c r="N5" s="3">
        <v>10</v>
      </c>
      <c r="O5" s="3"/>
      <c r="P5" s="3"/>
      <c r="Q5" s="3"/>
      <c r="R5" s="3"/>
      <c r="S5" s="3"/>
      <c r="T5" s="3"/>
      <c r="U5" s="3"/>
      <c r="V5" s="3"/>
      <c r="W5" s="9"/>
      <c r="X5" s="9"/>
      <c r="Y5" s="9"/>
      <c r="Z5" s="9"/>
      <c r="AA5" s="3"/>
      <c r="AB5" s="3"/>
      <c r="AC5" s="3"/>
      <c r="AD5" s="3"/>
      <c r="AE5" s="3">
        <v>15</v>
      </c>
      <c r="AF5" s="3"/>
      <c r="AG5" s="3"/>
      <c r="AH5" s="3"/>
      <c r="AI5" s="3"/>
      <c r="AJ5" s="3"/>
      <c r="AK5" s="3"/>
      <c r="AL5" s="3"/>
      <c r="AM5" s="3"/>
      <c r="AN5" s="3"/>
      <c r="AO5" s="3"/>
      <c r="AP5" s="3"/>
      <c r="AQ5" s="3"/>
      <c r="AR5" s="3"/>
      <c r="AS5" s="3"/>
      <c r="AT5" s="3"/>
      <c r="AU5" s="3"/>
      <c r="AV5" s="3"/>
      <c r="AW5" s="3"/>
      <c r="AX5" s="3">
        <v>15</v>
      </c>
      <c r="AY5" s="3"/>
      <c r="AZ5" s="3"/>
      <c r="BA5" s="3"/>
      <c r="BB5" s="3"/>
      <c r="BC5" s="3"/>
      <c r="BD5" s="3"/>
      <c r="BE5" s="3"/>
      <c r="BF5" s="3"/>
      <c r="BH5" s="3"/>
      <c r="BI5" s="3"/>
      <c r="BJ5" s="3">
        <v>30</v>
      </c>
      <c r="BK5" s="3"/>
      <c r="BL5" s="3"/>
      <c r="BM5" s="3"/>
      <c r="BN5" s="3"/>
      <c r="BO5" s="3"/>
      <c r="BP5" s="3"/>
      <c r="BQ5" s="3"/>
      <c r="BR5" s="3"/>
      <c r="BS5" s="3"/>
      <c r="BT5" s="3"/>
      <c r="BU5" s="3"/>
      <c r="BV5" s="3"/>
      <c r="BW5" s="3"/>
      <c r="BX5" s="3"/>
      <c r="BY5" s="3"/>
      <c r="BZ5" s="3"/>
      <c r="CA5" s="3"/>
      <c r="CB5" s="3"/>
      <c r="CC5" s="3"/>
      <c r="CD5" s="3"/>
      <c r="CE5" s="3"/>
      <c r="CF5" s="3"/>
      <c r="CG5" s="9"/>
      <c r="CH5" s="9"/>
      <c r="CI5" s="9"/>
      <c r="CJ5" s="9"/>
      <c r="CK5" s="9"/>
      <c r="CL5" s="9"/>
      <c r="CM5" s="9"/>
      <c r="CN5" s="9"/>
      <c r="CO5" s="9"/>
      <c r="CP5" s="9"/>
      <c r="CQ5" s="3">
        <v>10</v>
      </c>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v>5</v>
      </c>
      <c r="DV5" s="3"/>
      <c r="DW5" s="3"/>
      <c r="DX5" s="3"/>
      <c r="DY5" s="3"/>
      <c r="DZ5" s="3"/>
      <c r="EA5" s="3"/>
      <c r="EB5" s="3"/>
      <c r="EC5" s="3"/>
      <c r="ED5" s="3"/>
      <c r="EE5" s="3"/>
      <c r="EF5" s="3"/>
      <c r="EG5" s="3"/>
      <c r="EH5" s="3"/>
      <c r="EI5" s="3"/>
      <c r="EJ5" s="3"/>
      <c r="EK5" s="3"/>
      <c r="EL5" s="3"/>
      <c r="EM5" s="3"/>
      <c r="EN5" s="3"/>
      <c r="EO5" s="3"/>
      <c r="EP5" s="3">
        <v>10</v>
      </c>
      <c r="EQ5" s="3"/>
      <c r="ER5" s="3"/>
      <c r="ES5" s="3"/>
      <c r="ET5" s="3"/>
      <c r="EU5" s="3"/>
      <c r="EV5" s="3"/>
      <c r="EW5" s="3"/>
      <c r="EX5" s="3"/>
      <c r="EY5" s="3"/>
      <c r="EZ5" s="3"/>
      <c r="FA5" s="3"/>
      <c r="FB5" s="3"/>
      <c r="FC5" s="3"/>
      <c r="FD5" s="3"/>
      <c r="FE5" s="3"/>
      <c r="FF5" s="3"/>
      <c r="FG5" s="3"/>
      <c r="FH5" s="3"/>
      <c r="FI5" s="3"/>
      <c r="FJ5" s="3"/>
      <c r="FK5" s="3"/>
      <c r="FL5" s="3"/>
      <c r="FM5" s="3"/>
    </row>
    <row r="6" spans="1:169" ht="45" x14ac:dyDescent="0.25">
      <c r="A6" s="12" t="s">
        <v>89</v>
      </c>
      <c r="B6" s="4" t="s">
        <v>105</v>
      </c>
      <c r="C6" s="4" t="s">
        <v>109</v>
      </c>
      <c r="D6" s="4" t="s">
        <v>115</v>
      </c>
      <c r="E6" s="4">
        <v>2006</v>
      </c>
      <c r="F6" s="1">
        <f t="shared" si="0"/>
        <v>8</v>
      </c>
      <c r="G6" s="4"/>
      <c r="H6" s="9"/>
      <c r="I6" s="3">
        <v>10</v>
      </c>
      <c r="J6" s="9"/>
      <c r="K6" s="9"/>
      <c r="L6" s="9"/>
      <c r="M6" s="9"/>
      <c r="N6" s="3">
        <v>10</v>
      </c>
      <c r="O6" s="3"/>
      <c r="P6" s="3"/>
      <c r="Q6" s="3"/>
      <c r="R6" s="3"/>
      <c r="S6" s="3"/>
      <c r="T6" s="3"/>
      <c r="U6" s="3"/>
      <c r="V6" s="3"/>
      <c r="W6" s="9"/>
      <c r="X6" s="9"/>
      <c r="Y6" s="9"/>
      <c r="Z6" s="9"/>
      <c r="AA6" s="3"/>
      <c r="AB6" s="3"/>
      <c r="AC6" s="3"/>
      <c r="AD6" s="3"/>
      <c r="AE6" s="3"/>
      <c r="AF6" s="3">
        <v>15</v>
      </c>
      <c r="AG6" s="3"/>
      <c r="AH6" s="3"/>
      <c r="AI6" s="3"/>
      <c r="AJ6" s="3"/>
      <c r="AK6" s="3"/>
      <c r="AL6" s="3"/>
      <c r="AM6" s="3"/>
      <c r="AN6" s="3"/>
      <c r="AO6" s="3"/>
      <c r="AP6" s="3"/>
      <c r="AQ6" s="3"/>
      <c r="AR6" s="3"/>
      <c r="AS6" s="3"/>
      <c r="AT6" s="3"/>
      <c r="AU6" s="3"/>
      <c r="AV6" s="3"/>
      <c r="AW6" s="3"/>
      <c r="AX6" s="3">
        <v>10</v>
      </c>
      <c r="AY6" s="3"/>
      <c r="AZ6" s="3"/>
      <c r="BA6" s="3"/>
      <c r="BB6" s="3"/>
      <c r="BC6" s="3"/>
      <c r="BD6" s="3"/>
      <c r="BE6" s="3"/>
      <c r="BF6" s="3"/>
      <c r="BH6" s="3"/>
      <c r="BI6" s="3"/>
      <c r="BJ6" s="3">
        <v>25</v>
      </c>
      <c r="BK6" s="3"/>
      <c r="BL6" s="3"/>
      <c r="BM6" s="3"/>
      <c r="BN6" s="3"/>
      <c r="BO6" s="3"/>
      <c r="BP6" s="3"/>
      <c r="BQ6" s="3"/>
      <c r="BR6" s="3"/>
      <c r="BS6" s="3"/>
      <c r="BT6" s="3"/>
      <c r="BU6" s="3"/>
      <c r="BV6" s="3"/>
      <c r="BW6" s="3"/>
      <c r="BX6" s="3"/>
      <c r="BY6" s="3"/>
      <c r="BZ6" s="3"/>
      <c r="CA6" s="3"/>
      <c r="CB6" s="3"/>
      <c r="CC6" s="3"/>
      <c r="CD6" s="3"/>
      <c r="CE6" s="3"/>
      <c r="CF6" s="3"/>
      <c r="CG6" s="9"/>
      <c r="CH6" s="9"/>
      <c r="CI6" s="9"/>
      <c r="CJ6" s="9"/>
      <c r="CK6" s="9"/>
      <c r="CL6" s="9"/>
      <c r="CM6" s="9"/>
      <c r="CN6" s="9"/>
      <c r="CO6" s="9"/>
      <c r="CP6" s="9"/>
      <c r="CQ6" s="3"/>
      <c r="CR6" s="3"/>
      <c r="CS6" s="3"/>
      <c r="CT6" s="3"/>
      <c r="CU6" s="3"/>
      <c r="CV6" s="3"/>
      <c r="CW6" s="3"/>
      <c r="CX6" s="3"/>
      <c r="CY6" s="3"/>
      <c r="CZ6" s="3"/>
      <c r="DA6" s="3"/>
      <c r="DB6" s="3"/>
      <c r="DC6" s="3"/>
      <c r="DD6" s="3"/>
      <c r="DE6" s="3"/>
      <c r="DF6" s="3"/>
      <c r="DG6" s="3"/>
      <c r="DH6" s="3"/>
      <c r="DI6" s="3"/>
      <c r="DJ6" s="3">
        <v>15</v>
      </c>
      <c r="DK6" s="3"/>
      <c r="DL6" s="3"/>
      <c r="DM6" s="3"/>
      <c r="DN6" s="3"/>
      <c r="DO6" s="3"/>
      <c r="DP6" s="3"/>
      <c r="DQ6" s="3"/>
      <c r="DR6" s="3"/>
      <c r="DS6" s="3"/>
      <c r="DT6" s="3"/>
      <c r="DU6" s="3">
        <v>5</v>
      </c>
      <c r="DV6" s="3"/>
      <c r="DW6" s="3"/>
      <c r="DX6" s="3"/>
      <c r="DY6" s="3"/>
      <c r="DZ6" s="3"/>
      <c r="EA6" s="3"/>
      <c r="EB6" s="3"/>
      <c r="EC6" s="3"/>
      <c r="ED6" s="3"/>
      <c r="EE6" s="3"/>
      <c r="EF6" s="3"/>
      <c r="EG6" s="3"/>
      <c r="EH6" s="3"/>
      <c r="EI6" s="3"/>
      <c r="EJ6" s="3"/>
      <c r="EK6" s="3"/>
      <c r="EL6" s="3"/>
      <c r="EM6" s="3"/>
      <c r="EN6" s="3"/>
      <c r="EO6" s="3"/>
      <c r="EP6" s="3"/>
      <c r="EQ6" s="3">
        <v>10</v>
      </c>
      <c r="ER6" s="3"/>
      <c r="ES6" s="3"/>
      <c r="ET6" s="3"/>
      <c r="EU6" s="3"/>
      <c r="EV6" s="3"/>
      <c r="EW6" s="3"/>
      <c r="EX6" s="3"/>
      <c r="EY6" s="3"/>
      <c r="EZ6" s="3"/>
      <c r="FA6" s="3"/>
      <c r="FB6" s="3"/>
      <c r="FC6" s="3"/>
      <c r="FD6" s="3"/>
      <c r="FE6" s="3"/>
      <c r="FF6" s="3"/>
      <c r="FG6" s="3"/>
      <c r="FH6" s="3"/>
      <c r="FI6" s="3"/>
      <c r="FJ6" s="3"/>
      <c r="FK6" s="3"/>
      <c r="FL6" s="3"/>
      <c r="FM6" s="3"/>
    </row>
    <row r="7" spans="1:169" ht="45" x14ac:dyDescent="0.25">
      <c r="A7" s="12" t="s">
        <v>90</v>
      </c>
      <c r="B7" s="4" t="s">
        <v>108</v>
      </c>
      <c r="C7" s="4" t="s">
        <v>109</v>
      </c>
      <c r="D7" s="4" t="s">
        <v>115</v>
      </c>
      <c r="E7" s="4">
        <v>2006</v>
      </c>
      <c r="F7" s="1">
        <f t="shared" si="0"/>
        <v>7</v>
      </c>
      <c r="G7" s="4"/>
      <c r="H7" s="9"/>
      <c r="I7" s="3"/>
      <c r="J7" s="9"/>
      <c r="K7" s="9"/>
      <c r="L7" s="9"/>
      <c r="M7" s="9"/>
      <c r="N7" s="3">
        <v>10</v>
      </c>
      <c r="O7" s="3"/>
      <c r="P7" s="3"/>
      <c r="Q7" s="3"/>
      <c r="R7" s="3"/>
      <c r="S7" s="3">
        <v>10</v>
      </c>
      <c r="T7" s="3"/>
      <c r="U7" s="3"/>
      <c r="V7" s="3"/>
      <c r="W7" s="9"/>
      <c r="X7" s="9"/>
      <c r="Y7" s="9"/>
      <c r="Z7" s="9"/>
      <c r="AA7" s="3"/>
      <c r="AB7" s="3"/>
      <c r="AC7" s="3"/>
      <c r="AD7" s="3"/>
      <c r="AE7" s="3"/>
      <c r="AF7" s="3">
        <v>10</v>
      </c>
      <c r="AG7" s="3"/>
      <c r="AH7" s="3"/>
      <c r="AI7" s="3"/>
      <c r="AJ7" s="3"/>
      <c r="AK7" s="3"/>
      <c r="AL7" s="3"/>
      <c r="AM7" s="3"/>
      <c r="AN7" s="3"/>
      <c r="AO7" s="3"/>
      <c r="AP7" s="3"/>
      <c r="AQ7" s="3"/>
      <c r="AR7" s="3"/>
      <c r="AS7" s="3">
        <v>10</v>
      </c>
      <c r="AT7" s="3"/>
      <c r="AU7" s="3"/>
      <c r="AV7" s="3"/>
      <c r="AW7" s="3"/>
      <c r="AX7" s="3"/>
      <c r="AY7" s="3"/>
      <c r="AZ7" s="3">
        <v>20</v>
      </c>
      <c r="BA7" s="3"/>
      <c r="BB7" s="3"/>
      <c r="BC7" s="3"/>
      <c r="BD7" s="3"/>
      <c r="BE7" s="3"/>
      <c r="BF7" s="3"/>
      <c r="BH7" s="3"/>
      <c r="BI7" s="3"/>
      <c r="BJ7" s="3">
        <v>30</v>
      </c>
      <c r="BK7" s="3"/>
      <c r="BL7" s="3"/>
      <c r="BM7" s="3"/>
      <c r="BN7" s="3"/>
      <c r="BO7" s="3"/>
      <c r="BP7" s="3"/>
      <c r="BQ7" s="3"/>
      <c r="BR7" s="3"/>
      <c r="BS7" s="3"/>
      <c r="BT7" s="3">
        <v>10</v>
      </c>
      <c r="BU7" s="3"/>
      <c r="BV7" s="3"/>
      <c r="BW7" s="3"/>
      <c r="BX7" s="3"/>
      <c r="BY7" s="3"/>
      <c r="BZ7" s="3"/>
      <c r="CA7" s="3"/>
      <c r="CB7" s="3"/>
      <c r="CC7" s="3"/>
      <c r="CD7" s="3"/>
      <c r="CE7" s="3"/>
      <c r="CF7" s="3"/>
      <c r="CG7" s="9"/>
      <c r="CH7" s="9"/>
      <c r="CI7" s="9"/>
      <c r="CJ7" s="9"/>
      <c r="CK7" s="9"/>
      <c r="CL7" s="9"/>
      <c r="CM7" s="9"/>
      <c r="CN7" s="9"/>
      <c r="CO7" s="9"/>
      <c r="CP7" s="9"/>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row>
    <row r="8" spans="1:169" ht="45" x14ac:dyDescent="0.25">
      <c r="A8" s="12" t="s">
        <v>44</v>
      </c>
      <c r="B8" s="4" t="s">
        <v>105</v>
      </c>
      <c r="C8" s="4" t="s">
        <v>109</v>
      </c>
      <c r="D8" s="4" t="s">
        <v>115</v>
      </c>
      <c r="E8" s="4">
        <v>2017</v>
      </c>
      <c r="F8" s="1">
        <f t="shared" si="0"/>
        <v>6</v>
      </c>
      <c r="G8" s="4"/>
      <c r="H8" s="9"/>
      <c r="I8" s="3"/>
      <c r="J8" s="9"/>
      <c r="K8" s="9"/>
      <c r="L8" s="9"/>
      <c r="M8" s="9"/>
      <c r="N8" s="3"/>
      <c r="O8" s="3"/>
      <c r="P8" s="3"/>
      <c r="Q8" s="3"/>
      <c r="R8" s="3"/>
      <c r="S8" s="3"/>
      <c r="T8" s="3"/>
      <c r="U8" s="3"/>
      <c r="V8" s="3"/>
      <c r="W8" s="9"/>
      <c r="X8" s="9"/>
      <c r="Y8" s="9"/>
      <c r="Z8" s="9"/>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v>35</v>
      </c>
      <c r="BI8" s="3"/>
      <c r="BJ8" s="3">
        <v>25</v>
      </c>
      <c r="BK8" s="3"/>
      <c r="BL8" s="3"/>
      <c r="BM8" s="3"/>
      <c r="BN8" s="3"/>
      <c r="BO8" s="3"/>
      <c r="BP8" s="3"/>
      <c r="BQ8" s="3"/>
      <c r="BR8" s="3"/>
      <c r="BS8" s="3"/>
      <c r="BT8" s="3"/>
      <c r="BU8" s="3"/>
      <c r="BV8" s="3"/>
      <c r="BW8" s="3"/>
      <c r="BX8" s="3"/>
      <c r="BY8" s="3"/>
      <c r="BZ8" s="3"/>
      <c r="CA8" s="3"/>
      <c r="CB8" s="3"/>
      <c r="CC8" s="3">
        <v>15</v>
      </c>
      <c r="CD8" s="3"/>
      <c r="CE8" s="3"/>
      <c r="CF8" s="3"/>
      <c r="CG8" s="9"/>
      <c r="CH8" s="9"/>
      <c r="CI8" s="9"/>
      <c r="CJ8" s="9"/>
      <c r="CK8" s="9"/>
      <c r="CL8" s="9"/>
      <c r="CM8" s="9"/>
      <c r="CN8" s="9"/>
      <c r="CO8" s="9"/>
      <c r="CP8" s="9"/>
      <c r="CQ8" s="3">
        <v>5</v>
      </c>
      <c r="CR8" s="3"/>
      <c r="CS8" s="3"/>
      <c r="CT8" s="3"/>
      <c r="CU8" s="3"/>
      <c r="CV8" s="3">
        <v>5</v>
      </c>
      <c r="CW8" s="3"/>
      <c r="CX8" s="3"/>
      <c r="CY8" s="3"/>
      <c r="CZ8" s="3"/>
      <c r="DA8" s="3"/>
      <c r="DB8" s="3"/>
      <c r="DC8" s="3"/>
      <c r="DD8" s="3"/>
      <c r="DE8" s="3"/>
      <c r="DF8" s="3"/>
      <c r="DG8" s="3"/>
      <c r="DH8" s="3"/>
      <c r="DI8" s="3"/>
      <c r="DJ8" s="3"/>
      <c r="DK8" s="3"/>
      <c r="DL8" s="3"/>
      <c r="DM8" s="3"/>
      <c r="DN8" s="3"/>
      <c r="DO8" s="3"/>
      <c r="DP8" s="3"/>
      <c r="DQ8" s="3"/>
      <c r="DR8" s="3"/>
      <c r="DS8" s="3"/>
      <c r="DT8" s="3"/>
      <c r="DU8" s="3">
        <v>15</v>
      </c>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row>
    <row r="9" spans="1:169" ht="45" x14ac:dyDescent="0.25">
      <c r="A9" s="12" t="s">
        <v>45</v>
      </c>
      <c r="B9" s="4" t="s">
        <v>105</v>
      </c>
      <c r="C9" s="4" t="s">
        <v>109</v>
      </c>
      <c r="D9" s="4" t="s">
        <v>115</v>
      </c>
      <c r="E9" s="4">
        <v>2017</v>
      </c>
      <c r="F9" s="1">
        <f t="shared" si="0"/>
        <v>10</v>
      </c>
      <c r="G9" s="4"/>
      <c r="H9" s="9"/>
      <c r="I9" s="3"/>
      <c r="J9" s="9"/>
      <c r="K9" s="9"/>
      <c r="L9" s="9"/>
      <c r="M9" s="9"/>
      <c r="N9" s="3"/>
      <c r="O9" s="3"/>
      <c r="P9" s="3"/>
      <c r="Q9" s="3"/>
      <c r="R9" s="3"/>
      <c r="S9" s="3"/>
      <c r="T9" s="3"/>
      <c r="U9" s="3"/>
      <c r="V9" s="3"/>
      <c r="W9" s="9"/>
      <c r="X9" s="9"/>
      <c r="Y9" s="9"/>
      <c r="Z9" s="9"/>
      <c r="AA9" s="3"/>
      <c r="AB9" s="3">
        <v>5</v>
      </c>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v>15</v>
      </c>
      <c r="BI9" s="3"/>
      <c r="BJ9" s="3">
        <v>15</v>
      </c>
      <c r="BK9" s="3"/>
      <c r="BL9" s="3"/>
      <c r="BM9" s="3"/>
      <c r="BN9" s="3"/>
      <c r="BO9" s="3"/>
      <c r="BP9" s="3"/>
      <c r="BQ9" s="3"/>
      <c r="BR9" s="3"/>
      <c r="BS9" s="3"/>
      <c r="BT9" s="3"/>
      <c r="BU9" s="3"/>
      <c r="BV9" s="3"/>
      <c r="BW9" s="3"/>
      <c r="BX9" s="3">
        <v>5</v>
      </c>
      <c r="BY9" s="3"/>
      <c r="BZ9" s="3"/>
      <c r="CA9" s="3"/>
      <c r="CB9" s="3"/>
      <c r="CC9" s="3">
        <v>10</v>
      </c>
      <c r="CD9" s="3"/>
      <c r="CE9" s="3"/>
      <c r="CF9" s="3"/>
      <c r="CG9" s="9"/>
      <c r="CH9" s="9"/>
      <c r="CI9" s="9"/>
      <c r="CJ9" s="9"/>
      <c r="CK9" s="9"/>
      <c r="CL9" s="9"/>
      <c r="CM9" s="9"/>
      <c r="CN9" s="9"/>
      <c r="CO9" s="9"/>
      <c r="CP9" s="9"/>
      <c r="CQ9" s="3"/>
      <c r="CR9" s="3"/>
      <c r="CS9" s="3"/>
      <c r="CT9" s="3"/>
      <c r="CU9" s="3"/>
      <c r="CV9" s="3">
        <v>5</v>
      </c>
      <c r="CW9" s="3"/>
      <c r="CX9" s="3"/>
      <c r="CY9" s="3"/>
      <c r="CZ9" s="3"/>
      <c r="DA9" s="3"/>
      <c r="DB9" s="3"/>
      <c r="DC9" s="3"/>
      <c r="DD9" s="3"/>
      <c r="DE9" s="3"/>
      <c r="DF9" s="3"/>
      <c r="DG9" s="3"/>
      <c r="DH9" s="3"/>
      <c r="DI9" s="3"/>
      <c r="DJ9" s="3">
        <v>20</v>
      </c>
      <c r="DK9" s="3"/>
      <c r="DL9" s="3"/>
      <c r="DM9" s="3"/>
      <c r="DN9" s="3"/>
      <c r="DO9" s="3"/>
      <c r="DP9" s="3"/>
      <c r="DQ9" s="3"/>
      <c r="DR9" s="3"/>
      <c r="DS9" s="3"/>
      <c r="DT9" s="3"/>
      <c r="DU9" s="3">
        <v>15</v>
      </c>
      <c r="DV9" s="3"/>
      <c r="DW9" s="3"/>
      <c r="DX9" s="3"/>
      <c r="DY9" s="3"/>
      <c r="DZ9" s="3"/>
      <c r="EA9" s="3"/>
      <c r="EB9" s="3"/>
      <c r="EC9" s="3"/>
      <c r="ED9" s="3"/>
      <c r="EE9" s="3"/>
      <c r="EF9" s="3"/>
      <c r="EG9" s="3"/>
      <c r="EH9" s="3"/>
      <c r="EI9" s="3"/>
      <c r="EJ9" s="3">
        <v>5</v>
      </c>
      <c r="EK9" s="3">
        <v>5</v>
      </c>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row>
    <row r="10" spans="1:169" ht="75" x14ac:dyDescent="0.25">
      <c r="A10" s="12" t="s">
        <v>46</v>
      </c>
      <c r="B10" s="4" t="s">
        <v>105</v>
      </c>
      <c r="C10" s="4" t="s">
        <v>109</v>
      </c>
      <c r="D10" s="4" t="s">
        <v>115</v>
      </c>
      <c r="E10" s="4">
        <v>2017</v>
      </c>
      <c r="F10" s="1">
        <f t="shared" si="0"/>
        <v>7</v>
      </c>
      <c r="G10" s="4"/>
      <c r="H10" s="9"/>
      <c r="I10" s="3"/>
      <c r="J10" s="9"/>
      <c r="K10" s="9"/>
      <c r="L10" s="9"/>
      <c r="M10" s="9"/>
      <c r="N10" s="3"/>
      <c r="O10" s="3"/>
      <c r="P10" s="3"/>
      <c r="Q10" s="3"/>
      <c r="R10" s="3"/>
      <c r="S10" s="3"/>
      <c r="T10" s="3"/>
      <c r="U10" s="3"/>
      <c r="V10" s="3"/>
      <c r="W10" s="9"/>
      <c r="X10" s="9"/>
      <c r="Y10" s="9"/>
      <c r="Z10" s="9"/>
      <c r="AA10" s="3"/>
      <c r="AB10" s="3">
        <v>10</v>
      </c>
      <c r="AC10" s="3"/>
      <c r="AD10" s="3"/>
      <c r="AE10" s="3"/>
      <c r="AF10" s="3"/>
      <c r="AG10" s="3"/>
      <c r="AH10" s="3"/>
      <c r="AI10" s="3"/>
      <c r="AJ10" s="3"/>
      <c r="AK10" s="3"/>
      <c r="AL10" s="3"/>
      <c r="AM10" s="3"/>
      <c r="AN10" s="3"/>
      <c r="AO10" s="3"/>
      <c r="AP10" s="3"/>
      <c r="AQ10" s="3"/>
      <c r="AR10" s="3"/>
      <c r="AS10" s="3">
        <v>20</v>
      </c>
      <c r="AT10" s="3"/>
      <c r="AU10" s="3"/>
      <c r="AV10" s="3"/>
      <c r="AW10" s="3"/>
      <c r="AX10" s="3"/>
      <c r="AY10" s="3"/>
      <c r="AZ10" s="3"/>
      <c r="BA10" s="3"/>
      <c r="BB10" s="3"/>
      <c r="BC10" s="3"/>
      <c r="BD10" s="3"/>
      <c r="BE10" s="3"/>
      <c r="BF10" s="3"/>
      <c r="BG10" s="3"/>
      <c r="BH10" s="3">
        <v>10</v>
      </c>
      <c r="BI10" s="3"/>
      <c r="BJ10" s="3"/>
      <c r="BK10" s="3"/>
      <c r="BL10" s="3"/>
      <c r="BM10" s="3"/>
      <c r="BN10" s="3"/>
      <c r="BO10" s="3"/>
      <c r="BP10" s="3"/>
      <c r="BQ10" s="3"/>
      <c r="BR10" s="3"/>
      <c r="BS10" s="3"/>
      <c r="BT10" s="3"/>
      <c r="BU10" s="3"/>
      <c r="BV10" s="3"/>
      <c r="BW10" s="3"/>
      <c r="BX10" s="3"/>
      <c r="BY10" s="3"/>
      <c r="BZ10" s="3"/>
      <c r="CA10" s="3"/>
      <c r="CB10" s="3"/>
      <c r="CC10" s="3"/>
      <c r="CD10" s="3"/>
      <c r="CE10" s="3"/>
      <c r="CF10" s="3"/>
      <c r="CG10" s="9"/>
      <c r="CH10" s="9"/>
      <c r="CI10" s="9"/>
      <c r="CJ10" s="9"/>
      <c r="CK10" s="9"/>
      <c r="CL10" s="9"/>
      <c r="CM10" s="9"/>
      <c r="CN10" s="9"/>
      <c r="CO10" s="9"/>
      <c r="CP10" s="9"/>
      <c r="CQ10" s="3"/>
      <c r="CR10" s="3"/>
      <c r="CS10" s="3"/>
      <c r="CT10" s="3"/>
      <c r="CU10" s="3"/>
      <c r="CV10" s="3"/>
      <c r="CW10" s="3"/>
      <c r="CX10" s="3"/>
      <c r="CY10" s="3"/>
      <c r="CZ10" s="3">
        <v>15</v>
      </c>
      <c r="DA10" s="3"/>
      <c r="DB10" s="3"/>
      <c r="DC10" s="3"/>
      <c r="DD10" s="3">
        <v>5</v>
      </c>
      <c r="DE10" s="3"/>
      <c r="DF10" s="3"/>
      <c r="DG10" s="3"/>
      <c r="DH10" s="3"/>
      <c r="DI10" s="3"/>
      <c r="DJ10" s="3"/>
      <c r="DK10" s="3"/>
      <c r="DL10" s="3"/>
      <c r="DM10" s="3"/>
      <c r="DN10" s="3"/>
      <c r="DO10" s="3"/>
      <c r="DP10" s="3"/>
      <c r="DQ10" s="3"/>
      <c r="DR10" s="3"/>
      <c r="DS10" s="3"/>
      <c r="DT10" s="3"/>
      <c r="DU10" s="3">
        <v>10</v>
      </c>
      <c r="DV10" s="3"/>
      <c r="DW10" s="3"/>
      <c r="DX10" s="3"/>
      <c r="DY10" s="3"/>
      <c r="DZ10" s="3"/>
      <c r="EA10" s="3"/>
      <c r="EB10" s="3"/>
      <c r="EC10" s="3"/>
      <c r="ED10" s="3"/>
      <c r="EE10" s="3"/>
      <c r="EF10" s="3"/>
      <c r="EG10" s="3"/>
      <c r="EH10" s="3">
        <v>30</v>
      </c>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row>
    <row r="11" spans="1:169" ht="75" x14ac:dyDescent="0.25">
      <c r="A11" s="12" t="s">
        <v>47</v>
      </c>
      <c r="B11" s="4" t="s">
        <v>105</v>
      </c>
      <c r="C11" s="4" t="s">
        <v>109</v>
      </c>
      <c r="D11" s="4" t="s">
        <v>115</v>
      </c>
      <c r="E11" s="4">
        <v>2017</v>
      </c>
      <c r="F11" s="1">
        <f t="shared" si="0"/>
        <v>7</v>
      </c>
      <c r="G11" s="4"/>
      <c r="H11" s="9"/>
      <c r="I11" s="3"/>
      <c r="J11" s="9"/>
      <c r="K11" s="9"/>
      <c r="L11" s="9"/>
      <c r="M11" s="9"/>
      <c r="N11" s="3">
        <v>20</v>
      </c>
      <c r="O11" s="3"/>
      <c r="P11" s="3"/>
      <c r="Q11" s="3"/>
      <c r="R11" s="3"/>
      <c r="S11" s="3"/>
      <c r="T11" s="3"/>
      <c r="U11" s="3"/>
      <c r="V11" s="3"/>
      <c r="W11" s="9"/>
      <c r="X11" s="9"/>
      <c r="Y11" s="9"/>
      <c r="Z11" s="9"/>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v>15</v>
      </c>
      <c r="BD11" s="3"/>
      <c r="BE11" s="3"/>
      <c r="BF11" s="3"/>
      <c r="BG11" s="3"/>
      <c r="BH11" s="3"/>
      <c r="BI11" s="3"/>
      <c r="BJ11" s="3"/>
      <c r="BK11" s="3"/>
      <c r="BL11" s="3"/>
      <c r="BM11" s="3"/>
      <c r="BN11" s="3"/>
      <c r="BO11" s="3"/>
      <c r="BP11" s="3"/>
      <c r="BQ11" s="3"/>
      <c r="BR11" s="3"/>
      <c r="BS11" s="3"/>
      <c r="BT11" s="3">
        <v>20</v>
      </c>
      <c r="BU11" s="3"/>
      <c r="BV11" s="3"/>
      <c r="BW11" s="3"/>
      <c r="BX11" s="3"/>
      <c r="BY11" s="3">
        <v>10</v>
      </c>
      <c r="BZ11" s="3"/>
      <c r="CA11" s="3"/>
      <c r="CB11" s="3"/>
      <c r="CC11" s="3"/>
      <c r="CD11" s="3"/>
      <c r="CE11" s="3"/>
      <c r="CF11" s="3"/>
      <c r="CG11" s="9"/>
      <c r="CH11" s="9"/>
      <c r="CI11" s="9"/>
      <c r="CJ11" s="9"/>
      <c r="CK11" s="9"/>
      <c r="CL11" s="9"/>
      <c r="CM11" s="9"/>
      <c r="CN11" s="9"/>
      <c r="CO11" s="9"/>
      <c r="CP11" s="9"/>
      <c r="CQ11" s="3"/>
      <c r="CR11" s="3"/>
      <c r="CS11" s="3"/>
      <c r="CT11" s="3"/>
      <c r="CU11" s="3"/>
      <c r="CV11" s="3">
        <v>20</v>
      </c>
      <c r="CW11" s="3"/>
      <c r="CX11" s="3"/>
      <c r="CY11" s="3"/>
      <c r="CZ11" s="3"/>
      <c r="DA11" s="3"/>
      <c r="DB11" s="3"/>
      <c r="DC11" s="3"/>
      <c r="DD11" s="3">
        <v>5</v>
      </c>
      <c r="DE11" s="3"/>
      <c r="DF11" s="3"/>
      <c r="DG11" s="3"/>
      <c r="DH11" s="3"/>
      <c r="DI11" s="3"/>
      <c r="DJ11" s="3">
        <v>10</v>
      </c>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row>
    <row r="12" spans="1:169" ht="75" x14ac:dyDescent="0.25">
      <c r="A12" s="12" t="s">
        <v>48</v>
      </c>
      <c r="B12" s="4" t="s">
        <v>105</v>
      </c>
      <c r="C12" s="4" t="s">
        <v>109</v>
      </c>
      <c r="D12" s="4" t="s">
        <v>115</v>
      </c>
      <c r="E12" s="4">
        <v>2017</v>
      </c>
      <c r="F12" s="1">
        <f t="shared" si="0"/>
        <v>8</v>
      </c>
      <c r="G12" s="4"/>
      <c r="H12" s="9"/>
      <c r="I12" s="3"/>
      <c r="J12" s="9"/>
      <c r="K12" s="9"/>
      <c r="L12" s="9"/>
      <c r="M12" s="9"/>
      <c r="N12" s="3">
        <v>20</v>
      </c>
      <c r="O12" s="3"/>
      <c r="P12" s="3"/>
      <c r="Q12" s="3"/>
      <c r="R12" s="3"/>
      <c r="S12" s="3">
        <v>5</v>
      </c>
      <c r="T12" s="3"/>
      <c r="U12" s="3"/>
      <c r="V12" s="3"/>
      <c r="W12" s="9"/>
      <c r="X12" s="9"/>
      <c r="Y12" s="9"/>
      <c r="Z12" s="9"/>
      <c r="AA12" s="3"/>
      <c r="AB12" s="3">
        <v>10</v>
      </c>
      <c r="AC12" s="3"/>
      <c r="AD12" s="3">
        <v>20</v>
      </c>
      <c r="AE12" s="3"/>
      <c r="AF12" s="3"/>
      <c r="AG12" s="3"/>
      <c r="AH12" s="3"/>
      <c r="AI12" s="3"/>
      <c r="AJ12" s="3"/>
      <c r="AK12" s="3"/>
      <c r="AL12" s="3"/>
      <c r="AM12" s="3"/>
      <c r="AN12" s="3"/>
      <c r="AO12" s="3"/>
      <c r="AP12" s="3"/>
      <c r="AQ12" s="3"/>
      <c r="AR12" s="3"/>
      <c r="AS12" s="3">
        <v>5</v>
      </c>
      <c r="AT12" s="3"/>
      <c r="AU12" s="3"/>
      <c r="AV12" s="3"/>
      <c r="AW12" s="3"/>
      <c r="AX12" s="3"/>
      <c r="AY12" s="3"/>
      <c r="AZ12" s="3"/>
      <c r="BA12" s="3"/>
      <c r="BB12" s="3"/>
      <c r="BC12" s="3"/>
      <c r="BD12" s="3"/>
      <c r="BE12" s="3"/>
      <c r="BF12" s="3"/>
      <c r="BG12" s="3"/>
      <c r="BH12" s="3"/>
      <c r="BI12" s="3"/>
      <c r="BJ12" s="3">
        <v>20</v>
      </c>
      <c r="BK12" s="3"/>
      <c r="BL12" s="3"/>
      <c r="BM12" s="3"/>
      <c r="BN12" s="3"/>
      <c r="BO12" s="3"/>
      <c r="BP12" s="3"/>
      <c r="BQ12" s="3"/>
      <c r="BR12" s="3"/>
      <c r="BS12" s="3"/>
      <c r="BT12" s="3"/>
      <c r="BU12" s="3"/>
      <c r="BV12" s="3"/>
      <c r="BW12" s="3"/>
      <c r="BX12" s="3"/>
      <c r="BY12" s="3"/>
      <c r="BZ12" s="3"/>
      <c r="CA12" s="3"/>
      <c r="CB12" s="3"/>
      <c r="CC12" s="3"/>
      <c r="CD12" s="3"/>
      <c r="CE12" s="3"/>
      <c r="CF12" s="3"/>
      <c r="CG12" s="9"/>
      <c r="CH12" s="9"/>
      <c r="CI12" s="9"/>
      <c r="CJ12" s="9"/>
      <c r="CK12" s="9"/>
      <c r="CL12" s="9"/>
      <c r="CM12" s="9"/>
      <c r="CN12" s="9"/>
      <c r="CO12" s="9"/>
      <c r="CP12" s="9"/>
      <c r="CQ12" s="3"/>
      <c r="CR12" s="3"/>
      <c r="CS12" s="3"/>
      <c r="CT12" s="3"/>
      <c r="CU12" s="3"/>
      <c r="CV12" s="3"/>
      <c r="CW12" s="3"/>
      <c r="CX12" s="3"/>
      <c r="CY12" s="3"/>
      <c r="CZ12" s="3"/>
      <c r="DA12" s="3"/>
      <c r="DB12" s="3"/>
      <c r="DC12" s="3"/>
      <c r="DD12" s="3">
        <v>10</v>
      </c>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v>10</v>
      </c>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row>
    <row r="13" spans="1:169" x14ac:dyDescent="0.25">
      <c r="A13" s="12" t="s">
        <v>57</v>
      </c>
      <c r="B13" s="4" t="s">
        <v>107</v>
      </c>
      <c r="C13" s="4" t="s">
        <v>109</v>
      </c>
      <c r="D13" s="4" t="s">
        <v>115</v>
      </c>
      <c r="E13" s="4">
        <v>2014</v>
      </c>
      <c r="F13" s="1">
        <f t="shared" si="0"/>
        <v>7</v>
      </c>
      <c r="G13" s="4"/>
      <c r="H13" s="9"/>
      <c r="I13" s="3">
        <v>5</v>
      </c>
      <c r="J13" s="9"/>
      <c r="K13" s="9"/>
      <c r="L13" s="9"/>
      <c r="M13" s="9"/>
      <c r="N13" s="3"/>
      <c r="O13" s="3"/>
      <c r="P13" s="3"/>
      <c r="Q13" s="3"/>
      <c r="R13" s="3"/>
      <c r="S13" s="3"/>
      <c r="T13" s="3"/>
      <c r="U13" s="3"/>
      <c r="V13" s="3"/>
      <c r="W13" s="9"/>
      <c r="X13" s="9"/>
      <c r="Y13" s="9"/>
      <c r="Z13" s="9"/>
      <c r="AA13" s="3"/>
      <c r="AB13" s="3"/>
      <c r="AC13" s="3">
        <v>10</v>
      </c>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v>10</v>
      </c>
      <c r="BD13" s="3"/>
      <c r="BE13" s="3"/>
      <c r="BF13" s="3"/>
      <c r="BH13" s="3"/>
      <c r="BI13" s="3"/>
      <c r="BJ13" s="3">
        <v>30</v>
      </c>
      <c r="BK13" s="3"/>
      <c r="BL13" s="3"/>
      <c r="BM13" s="3"/>
      <c r="BN13" s="3"/>
      <c r="BO13" s="3"/>
      <c r="BP13" s="3"/>
      <c r="BQ13" s="3"/>
      <c r="BR13" s="3"/>
      <c r="BS13" s="3"/>
      <c r="BT13" s="3"/>
      <c r="BU13" s="3"/>
      <c r="BV13" s="3"/>
      <c r="BW13" s="3"/>
      <c r="BX13" s="3"/>
      <c r="BY13" s="3"/>
      <c r="BZ13" s="3"/>
      <c r="CA13" s="3"/>
      <c r="CB13" s="3"/>
      <c r="CC13" s="3"/>
      <c r="CD13" s="3"/>
      <c r="CE13" s="3"/>
      <c r="CF13" s="3"/>
      <c r="CG13" s="9"/>
      <c r="CH13" s="9"/>
      <c r="CI13" s="9"/>
      <c r="CJ13" s="9"/>
      <c r="CK13" s="9"/>
      <c r="CL13" s="9"/>
      <c r="CM13" s="9"/>
      <c r="CN13" s="9"/>
      <c r="CO13" s="9"/>
      <c r="CP13" s="9"/>
      <c r="CQ13" s="3"/>
      <c r="CR13" s="3"/>
      <c r="CS13" s="3"/>
      <c r="CT13" s="3"/>
      <c r="CU13" s="3"/>
      <c r="CV13" s="3">
        <v>10</v>
      </c>
      <c r="CW13" s="3"/>
      <c r="CX13" s="3"/>
      <c r="CY13" s="3"/>
      <c r="CZ13" s="3"/>
      <c r="DA13" s="3"/>
      <c r="DB13" s="3"/>
      <c r="DC13" s="3"/>
      <c r="DD13" s="3"/>
      <c r="DE13" s="3"/>
      <c r="DF13" s="3"/>
      <c r="DG13" s="3"/>
      <c r="DH13" s="3"/>
      <c r="DI13" s="3"/>
      <c r="DJ13" s="3">
        <v>15</v>
      </c>
      <c r="DK13" s="3"/>
      <c r="DL13" s="3"/>
      <c r="DM13" s="3"/>
      <c r="DN13" s="3"/>
      <c r="DO13" s="3"/>
      <c r="DP13" s="3"/>
      <c r="DQ13" s="3"/>
      <c r="DR13" s="3"/>
      <c r="DS13" s="3"/>
      <c r="DT13" s="3"/>
      <c r="DU13" s="3">
        <v>20</v>
      </c>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row>
    <row r="14" spans="1:169" ht="45.75" customHeight="1" x14ac:dyDescent="0.25">
      <c r="A14" s="12" t="s">
        <v>189</v>
      </c>
      <c r="B14" s="4" t="s">
        <v>107</v>
      </c>
      <c r="C14" s="4" t="s">
        <v>109</v>
      </c>
      <c r="D14" s="4" t="s">
        <v>115</v>
      </c>
      <c r="E14" s="4">
        <v>2014</v>
      </c>
      <c r="F14" s="1">
        <f t="shared" si="0"/>
        <v>7</v>
      </c>
      <c r="G14" s="4"/>
      <c r="H14" s="9"/>
      <c r="I14" s="3"/>
      <c r="J14" s="9"/>
      <c r="K14" s="9"/>
      <c r="L14" s="9"/>
      <c r="M14" s="9"/>
      <c r="N14" s="3">
        <v>15</v>
      </c>
      <c r="O14" s="3"/>
      <c r="P14" s="3"/>
      <c r="Q14" s="3"/>
      <c r="R14" s="3"/>
      <c r="S14" s="3"/>
      <c r="T14" s="3"/>
      <c r="U14" s="3"/>
      <c r="V14" s="3"/>
      <c r="W14" s="9"/>
      <c r="X14" s="9"/>
      <c r="Y14" s="9"/>
      <c r="Z14" s="9"/>
      <c r="AA14" s="3"/>
      <c r="AB14" s="3"/>
      <c r="AC14" s="3">
        <v>10</v>
      </c>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v>10</v>
      </c>
      <c r="BK14" s="3"/>
      <c r="BL14" s="3"/>
      <c r="BM14" s="3"/>
      <c r="BN14" s="3"/>
      <c r="BO14" s="3"/>
      <c r="BP14" s="3"/>
      <c r="BQ14" s="3"/>
      <c r="BR14" s="3"/>
      <c r="BS14" s="3"/>
      <c r="BT14" s="3"/>
      <c r="BU14" s="3"/>
      <c r="BV14" s="3"/>
      <c r="BW14" s="3"/>
      <c r="BX14" s="3"/>
      <c r="BY14" s="3"/>
      <c r="BZ14" s="3"/>
      <c r="CA14" s="3"/>
      <c r="CB14" s="3"/>
      <c r="CC14" s="3"/>
      <c r="CD14" s="3"/>
      <c r="CE14" s="3"/>
      <c r="CF14" s="3"/>
      <c r="CG14" s="9"/>
      <c r="CH14" s="9"/>
      <c r="CI14" s="9"/>
      <c r="CJ14" s="9"/>
      <c r="CK14" s="9"/>
      <c r="CL14" s="9"/>
      <c r="CM14" s="9"/>
      <c r="CN14" s="9"/>
      <c r="CO14" s="9"/>
      <c r="CP14" s="9"/>
      <c r="CQ14" s="3">
        <v>20</v>
      </c>
      <c r="CR14" s="3"/>
      <c r="CS14" s="3"/>
      <c r="CT14" s="3"/>
      <c r="CU14" s="3"/>
      <c r="CV14" s="3">
        <v>20</v>
      </c>
      <c r="CW14" s="3"/>
      <c r="CX14" s="3"/>
      <c r="CY14" s="3"/>
      <c r="CZ14" s="3"/>
      <c r="DA14" s="3"/>
      <c r="DB14" s="3"/>
      <c r="DC14" s="3"/>
      <c r="DD14" s="3"/>
      <c r="DE14" s="3"/>
      <c r="DF14" s="3"/>
      <c r="DG14" s="3"/>
      <c r="DH14" s="3"/>
      <c r="DI14" s="3"/>
      <c r="DJ14" s="3"/>
      <c r="DK14" s="3"/>
      <c r="DL14" s="3"/>
      <c r="DM14" s="3"/>
      <c r="DN14" s="3"/>
      <c r="DO14" s="3"/>
      <c r="DP14" s="3"/>
      <c r="DQ14" s="3"/>
      <c r="DR14" s="3"/>
      <c r="DS14" s="3"/>
      <c r="DT14" s="3"/>
      <c r="DU14" s="3">
        <v>15</v>
      </c>
      <c r="DV14" s="3"/>
      <c r="DW14" s="3"/>
      <c r="DX14" s="3"/>
      <c r="DY14" s="3"/>
      <c r="DZ14" s="3"/>
      <c r="EA14" s="3"/>
      <c r="EB14" s="3"/>
      <c r="EC14" s="3"/>
      <c r="ED14" s="3"/>
      <c r="EE14" s="3"/>
      <c r="EF14" s="3"/>
      <c r="EG14" s="3"/>
      <c r="EH14" s="3"/>
      <c r="EI14" s="3"/>
      <c r="EJ14" s="3">
        <v>10</v>
      </c>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row>
    <row r="15" spans="1:169" ht="30" x14ac:dyDescent="0.25">
      <c r="A15" s="12" t="s">
        <v>172</v>
      </c>
      <c r="B15" s="4" t="s">
        <v>107</v>
      </c>
      <c r="C15" s="4" t="s">
        <v>109</v>
      </c>
      <c r="D15" s="4" t="s">
        <v>56</v>
      </c>
      <c r="E15" s="4">
        <v>1977</v>
      </c>
      <c r="F15" s="1">
        <f t="shared" si="0"/>
        <v>3</v>
      </c>
      <c r="G15" s="4"/>
      <c r="H15" s="9"/>
      <c r="I15" s="3"/>
      <c r="J15" s="9"/>
      <c r="K15" s="9"/>
      <c r="L15" s="9"/>
      <c r="M15" s="9"/>
      <c r="N15" s="3" t="s">
        <v>173</v>
      </c>
      <c r="O15" s="3"/>
      <c r="P15" s="3"/>
      <c r="Q15" s="3"/>
      <c r="R15" s="3"/>
      <c r="S15" s="3"/>
      <c r="T15" s="3"/>
      <c r="U15" s="3"/>
      <c r="V15" s="3"/>
      <c r="W15" s="9"/>
      <c r="X15" s="9"/>
      <c r="Y15" s="9"/>
      <c r="Z15" s="9"/>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t="s">
        <v>173</v>
      </c>
      <c r="BG15" s="3"/>
      <c r="BH15" s="3"/>
      <c r="BI15" s="3"/>
      <c r="BJ15" s="3" t="s">
        <v>63</v>
      </c>
      <c r="BK15" s="3"/>
      <c r="BL15" s="3"/>
      <c r="BM15" s="3"/>
      <c r="BN15" s="3"/>
      <c r="BO15" s="3"/>
      <c r="BP15" s="3"/>
      <c r="BQ15" s="3"/>
      <c r="BR15" s="3"/>
      <c r="BS15" s="3"/>
      <c r="BT15" s="3"/>
      <c r="BU15" s="3"/>
      <c r="BV15" s="3"/>
      <c r="BW15" s="3"/>
      <c r="BX15" s="3"/>
      <c r="BY15" s="3"/>
      <c r="BZ15" s="3"/>
      <c r="CA15" s="3"/>
      <c r="CB15" s="3"/>
      <c r="CC15" s="3"/>
      <c r="CD15" s="3"/>
      <c r="CE15" s="3"/>
      <c r="CF15" s="3"/>
      <c r="CG15" s="9"/>
      <c r="CH15" s="9"/>
      <c r="CI15" s="9"/>
      <c r="CJ15" s="9"/>
      <c r="CK15" s="9"/>
      <c r="CL15" s="9"/>
      <c r="CM15" s="9"/>
      <c r="CN15" s="9"/>
      <c r="CO15" s="9"/>
      <c r="CP15" s="9"/>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t="s">
        <v>63</v>
      </c>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row>
    <row r="16" spans="1:169" ht="75.75" customHeight="1" x14ac:dyDescent="0.25">
      <c r="A16" s="12" t="s">
        <v>58</v>
      </c>
      <c r="B16" s="4" t="s">
        <v>108</v>
      </c>
      <c r="C16" s="4" t="s">
        <v>109</v>
      </c>
      <c r="D16" s="4" t="s">
        <v>115</v>
      </c>
      <c r="E16" s="4">
        <v>2016</v>
      </c>
      <c r="F16" s="1">
        <f t="shared" si="0"/>
        <v>5</v>
      </c>
      <c r="G16" s="4"/>
      <c r="H16" s="9"/>
      <c r="I16" s="3"/>
      <c r="J16" s="9"/>
      <c r="K16" s="9"/>
      <c r="L16" s="9"/>
      <c r="M16" s="9"/>
      <c r="N16" s="3"/>
      <c r="O16" s="3"/>
      <c r="P16" s="3"/>
      <c r="Q16" s="3"/>
      <c r="R16" s="3"/>
      <c r="S16" s="3"/>
      <c r="T16" s="3"/>
      <c r="U16" s="3"/>
      <c r="V16" s="3"/>
      <c r="W16" s="9"/>
      <c r="X16" s="9"/>
      <c r="Y16" s="9"/>
      <c r="Z16" s="9"/>
      <c r="AA16" s="3"/>
      <c r="AB16" s="3"/>
      <c r="AC16" s="3">
        <v>15</v>
      </c>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v>35</v>
      </c>
      <c r="BY16" s="3"/>
      <c r="BZ16" s="3"/>
      <c r="CA16" s="3"/>
      <c r="CB16" s="3"/>
      <c r="CC16" s="3"/>
      <c r="CD16" s="3"/>
      <c r="CE16" s="3"/>
      <c r="CF16" s="3"/>
      <c r="CG16" s="9"/>
      <c r="CH16" s="9"/>
      <c r="CI16" s="9"/>
      <c r="CJ16" s="9"/>
      <c r="CK16" s="9"/>
      <c r="CL16" s="9"/>
      <c r="CM16" s="9"/>
      <c r="CN16" s="9"/>
      <c r="CO16" s="9"/>
      <c r="CP16" s="9"/>
      <c r="CQ16" s="3"/>
      <c r="CR16" s="3"/>
      <c r="CS16" s="3"/>
      <c r="CT16" s="3"/>
      <c r="CU16" s="3"/>
      <c r="CV16" s="3">
        <v>10</v>
      </c>
      <c r="CW16" s="3"/>
      <c r="CX16" s="3"/>
      <c r="CY16" s="3"/>
      <c r="CZ16" s="3"/>
      <c r="DA16" s="3"/>
      <c r="DB16" s="3"/>
      <c r="DC16" s="3"/>
      <c r="DD16" s="3"/>
      <c r="DE16" s="3"/>
      <c r="DF16" s="3"/>
      <c r="DG16" s="3"/>
      <c r="DH16" s="3"/>
      <c r="DI16" s="3"/>
      <c r="DJ16" s="3"/>
      <c r="DK16" s="3"/>
      <c r="DL16" s="3"/>
      <c r="DM16" s="3"/>
      <c r="DN16" s="3"/>
      <c r="DO16" s="3"/>
      <c r="DP16" s="3"/>
      <c r="DQ16" s="3"/>
      <c r="DR16" s="3"/>
      <c r="DS16" s="3"/>
      <c r="DT16" s="3"/>
      <c r="DU16" s="3">
        <v>10</v>
      </c>
      <c r="DV16" s="3"/>
      <c r="DW16" s="3"/>
      <c r="DX16" s="3"/>
      <c r="DY16" s="3"/>
      <c r="DZ16" s="3"/>
      <c r="EA16" s="3"/>
      <c r="EB16" s="3"/>
      <c r="EC16" s="3">
        <v>20</v>
      </c>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row>
    <row r="17" spans="1:169" ht="75" x14ac:dyDescent="0.25">
      <c r="A17" s="12" t="s">
        <v>93</v>
      </c>
      <c r="B17" s="4" t="s">
        <v>108</v>
      </c>
      <c r="C17" s="4" t="s">
        <v>109</v>
      </c>
      <c r="D17" s="4" t="s">
        <v>115</v>
      </c>
      <c r="E17" s="4">
        <v>2016</v>
      </c>
      <c r="F17" s="1">
        <f>IF(C17="Seed","NA",(COUNT(H17:ADO17)+COUNTIF(H17:ADO17,"Y")))+2</f>
        <v>6</v>
      </c>
      <c r="G17" s="4"/>
      <c r="H17" s="9"/>
      <c r="I17" s="3"/>
      <c r="J17" s="9"/>
      <c r="K17" s="9"/>
      <c r="L17" s="9"/>
      <c r="M17" s="9"/>
      <c r="N17" s="3" t="s">
        <v>230</v>
      </c>
      <c r="O17" s="3"/>
      <c r="P17" s="3"/>
      <c r="Q17" s="3"/>
      <c r="R17" s="3"/>
      <c r="S17" s="3"/>
      <c r="T17" s="3"/>
      <c r="U17" s="3"/>
      <c r="V17" s="3"/>
      <c r="W17" s="9"/>
      <c r="X17" s="9"/>
      <c r="Y17" s="9"/>
      <c r="Z17" s="9"/>
      <c r="AA17" s="3"/>
      <c r="AB17" s="3"/>
      <c r="AC17" s="3"/>
      <c r="AD17" s="3"/>
      <c r="AE17" s="3" t="s">
        <v>230</v>
      </c>
      <c r="AF17" s="3"/>
      <c r="AG17" s="3"/>
      <c r="AH17" s="3"/>
      <c r="AI17" s="3"/>
      <c r="AJ17" s="3"/>
      <c r="AK17" s="3"/>
      <c r="AL17" s="3"/>
      <c r="AM17" s="3"/>
      <c r="AN17" s="3"/>
      <c r="AO17" s="3"/>
      <c r="AP17" s="3"/>
      <c r="AQ17" s="3"/>
      <c r="AR17" s="3" t="s">
        <v>230</v>
      </c>
      <c r="AS17" s="3" t="s">
        <v>230</v>
      </c>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v>15</v>
      </c>
      <c r="BU17" s="3"/>
      <c r="BV17" s="3"/>
      <c r="BW17" s="3"/>
      <c r="BX17" s="3">
        <v>25</v>
      </c>
      <c r="BY17" s="3"/>
      <c r="BZ17" s="3"/>
      <c r="CA17" s="3"/>
      <c r="CB17" s="3"/>
      <c r="CC17" s="3"/>
      <c r="CD17" s="3"/>
      <c r="CE17" s="3"/>
      <c r="CF17" s="3"/>
      <c r="CG17" s="9"/>
      <c r="CH17" s="9"/>
      <c r="CI17" s="9"/>
      <c r="CJ17" s="9"/>
      <c r="CK17" s="9"/>
      <c r="CL17" s="9"/>
      <c r="CM17" s="9"/>
      <c r="CN17" s="9"/>
      <c r="CO17" s="9"/>
      <c r="CP17" s="9"/>
      <c r="CQ17" s="3"/>
      <c r="CR17" s="3" t="s">
        <v>230</v>
      </c>
      <c r="CS17" s="3"/>
      <c r="CT17" s="3"/>
      <c r="CU17" s="3"/>
      <c r="CV17" s="3">
        <v>15</v>
      </c>
      <c r="CW17" s="3"/>
      <c r="CX17" s="3"/>
      <c r="CY17" s="3"/>
      <c r="CZ17" s="3"/>
      <c r="DA17" s="3"/>
      <c r="DB17" s="3"/>
      <c r="DC17" s="3"/>
      <c r="DD17" s="3"/>
      <c r="DE17" s="3"/>
      <c r="DF17" s="3"/>
      <c r="DG17" s="3"/>
      <c r="DH17" s="3"/>
      <c r="DI17" s="3"/>
      <c r="DJ17" s="3"/>
      <c r="DK17" s="3"/>
      <c r="DL17" s="3"/>
      <c r="DM17" s="3"/>
      <c r="DN17" s="3"/>
      <c r="DO17" s="3"/>
      <c r="DP17" s="3"/>
      <c r="DQ17" s="3"/>
      <c r="DR17" s="3"/>
      <c r="DS17" s="3"/>
      <c r="DT17" s="3"/>
      <c r="DU17" s="3" t="s">
        <v>230</v>
      </c>
      <c r="DV17" s="3"/>
      <c r="DW17" s="3"/>
      <c r="DX17" s="3"/>
      <c r="DY17" s="3"/>
      <c r="DZ17" s="3"/>
      <c r="EA17" s="3" t="s">
        <v>230</v>
      </c>
      <c r="EB17" s="3"/>
      <c r="EC17" s="3">
        <v>15</v>
      </c>
      <c r="ED17" s="3"/>
      <c r="EE17" s="3"/>
      <c r="EF17" s="3"/>
      <c r="EG17" s="3"/>
      <c r="EH17" s="3"/>
      <c r="EI17" s="3"/>
      <c r="EJ17" s="3"/>
      <c r="EK17" s="3" t="s">
        <v>230</v>
      </c>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row>
    <row r="18" spans="1:169" ht="60" x14ac:dyDescent="0.25">
      <c r="A18" s="12" t="s">
        <v>94</v>
      </c>
      <c r="B18" s="4" t="s">
        <v>108</v>
      </c>
      <c r="C18" s="4" t="s">
        <v>109</v>
      </c>
      <c r="D18" s="4" t="s">
        <v>115</v>
      </c>
      <c r="E18" s="4">
        <v>2016</v>
      </c>
      <c r="F18" s="1">
        <f t="shared" ref="F18:F49" si="1">IF(C18="Seed","NA",(COUNT(H18:ADO18)+COUNTIF(H18:ADO18,"Y")+(COUNTIF(H18:ADO18,"*A")/2)))</f>
        <v>4</v>
      </c>
      <c r="G18" s="4"/>
      <c r="H18" s="3">
        <v>25</v>
      </c>
      <c r="I18" s="3"/>
      <c r="J18" s="3"/>
      <c r="K18" s="3"/>
      <c r="L18" s="3"/>
      <c r="M18" s="3"/>
      <c r="N18" s="3"/>
      <c r="O18" s="3"/>
      <c r="P18" s="3"/>
      <c r="Q18" s="3"/>
      <c r="R18" s="3"/>
      <c r="S18" s="3"/>
      <c r="T18" s="3"/>
      <c r="U18" s="3"/>
      <c r="V18" s="3"/>
      <c r="W18" s="3">
        <v>25</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v>25</v>
      </c>
      <c r="CH18" s="3"/>
      <c r="CI18" s="3"/>
      <c r="CJ18" s="3"/>
      <c r="CK18" s="3"/>
      <c r="CL18" s="3"/>
      <c r="CM18" s="3"/>
      <c r="CN18" s="3"/>
      <c r="CO18" s="3"/>
      <c r="CP18" s="3"/>
      <c r="CQ18" s="3"/>
      <c r="CR18" s="3"/>
      <c r="CS18" s="3"/>
      <c r="CT18" s="3"/>
      <c r="CU18" s="3"/>
      <c r="CV18" s="3"/>
      <c r="CW18" s="3"/>
      <c r="CX18" s="3"/>
      <c r="CY18" s="3"/>
      <c r="CZ18" s="3"/>
      <c r="DA18" s="3"/>
      <c r="DB18" s="3"/>
      <c r="DC18" s="3">
        <v>25</v>
      </c>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row>
    <row r="19" spans="1:169" ht="45" x14ac:dyDescent="0.25">
      <c r="A19" s="12" t="s">
        <v>68</v>
      </c>
      <c r="B19" s="4" t="s">
        <v>107</v>
      </c>
      <c r="C19" s="4" t="s">
        <v>110</v>
      </c>
      <c r="D19" s="4" t="s">
        <v>315</v>
      </c>
      <c r="E19" s="4" t="s">
        <v>177</v>
      </c>
      <c r="F19" s="1">
        <f t="shared" si="1"/>
        <v>7</v>
      </c>
      <c r="G19" s="4"/>
      <c r="H19" s="9"/>
      <c r="I19" s="3"/>
      <c r="J19" s="9"/>
      <c r="K19" s="9"/>
      <c r="L19" s="9"/>
      <c r="M19" s="9"/>
      <c r="N19" s="3" t="s">
        <v>63</v>
      </c>
      <c r="O19" s="3"/>
      <c r="P19" s="3"/>
      <c r="Q19" s="3"/>
      <c r="R19" s="3"/>
      <c r="S19" s="3"/>
      <c r="T19" s="3"/>
      <c r="U19" s="3"/>
      <c r="V19" s="3"/>
      <c r="W19" s="9"/>
      <c r="X19" s="9"/>
      <c r="Y19" s="9"/>
      <c r="Z19" s="9"/>
      <c r="AA19" s="3"/>
      <c r="AB19" s="3"/>
      <c r="AC19" s="3"/>
      <c r="AD19" s="3"/>
      <c r="AE19" s="3"/>
      <c r="AF19" s="3"/>
      <c r="AG19" s="3"/>
      <c r="AH19" s="3"/>
      <c r="AI19" s="3"/>
      <c r="AJ19" s="3"/>
      <c r="AK19" s="3"/>
      <c r="AL19" s="3"/>
      <c r="AM19" s="3"/>
      <c r="AN19" s="3"/>
      <c r="AO19" s="3"/>
      <c r="AP19" s="3"/>
      <c r="AQ19" s="3" t="s">
        <v>63</v>
      </c>
      <c r="AR19" s="3"/>
      <c r="AS19" s="3"/>
      <c r="AT19" s="3"/>
      <c r="AU19" s="3"/>
      <c r="AV19" s="3"/>
      <c r="AW19" s="3"/>
      <c r="AX19" s="3"/>
      <c r="AY19" s="3"/>
      <c r="AZ19" s="3"/>
      <c r="BA19" s="3"/>
      <c r="BB19" s="3"/>
      <c r="BC19" s="3"/>
      <c r="BD19" s="3"/>
      <c r="BE19" s="3"/>
      <c r="BF19" s="3"/>
      <c r="BG19" s="3"/>
      <c r="BH19" s="3" t="s">
        <v>63</v>
      </c>
      <c r="BI19" s="3"/>
      <c r="BJ19" s="3" t="s">
        <v>63</v>
      </c>
      <c r="BK19" s="3"/>
      <c r="BL19" s="3"/>
      <c r="BM19" s="3"/>
      <c r="BN19" s="3"/>
      <c r="BO19" s="3"/>
      <c r="BP19" s="3"/>
      <c r="BQ19" s="3"/>
      <c r="BR19" s="3"/>
      <c r="BS19" s="3"/>
      <c r="BT19" s="3"/>
      <c r="BU19" s="3"/>
      <c r="BV19" s="3"/>
      <c r="BW19" s="3"/>
      <c r="BX19" s="3"/>
      <c r="BY19" s="3"/>
      <c r="BZ19" s="3"/>
      <c r="CA19" s="3"/>
      <c r="CB19" s="3"/>
      <c r="CC19" s="3"/>
      <c r="CD19" s="3"/>
      <c r="CE19" s="3"/>
      <c r="CF19" s="3"/>
      <c r="CG19" s="9"/>
      <c r="CH19" s="9"/>
      <c r="CI19" s="9"/>
      <c r="CJ19" s="9"/>
      <c r="CK19" s="9"/>
      <c r="CL19" s="9"/>
      <c r="CM19" s="9"/>
      <c r="CN19" s="9"/>
      <c r="CO19" s="9"/>
      <c r="CP19" s="9"/>
      <c r="CQ19" s="3"/>
      <c r="CR19" s="3"/>
      <c r="CS19" s="3"/>
      <c r="CT19" s="3"/>
      <c r="CU19" s="3"/>
      <c r="CV19" s="3" t="s">
        <v>63</v>
      </c>
      <c r="CW19" s="3"/>
      <c r="CX19" s="3"/>
      <c r="CY19" s="3"/>
      <c r="CZ19" s="3"/>
      <c r="DA19" s="3"/>
      <c r="DB19" s="3"/>
      <c r="DC19" s="3"/>
      <c r="DD19" s="3"/>
      <c r="DE19" s="3"/>
      <c r="DF19" s="3"/>
      <c r="DG19" s="3"/>
      <c r="DH19" s="3"/>
      <c r="DI19" s="3"/>
      <c r="DJ19" s="3" t="s">
        <v>63</v>
      </c>
      <c r="DK19" s="3"/>
      <c r="DL19" s="3"/>
      <c r="DM19" s="3"/>
      <c r="DN19" s="3"/>
      <c r="DO19" s="3"/>
      <c r="DP19" s="3"/>
      <c r="DQ19" s="3"/>
      <c r="DR19" s="3"/>
      <c r="DS19" s="3"/>
      <c r="DT19" s="3"/>
      <c r="DU19" s="3" t="s">
        <v>63</v>
      </c>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row>
    <row r="20" spans="1:169" ht="30" x14ac:dyDescent="0.25">
      <c r="A20" s="12" t="s">
        <v>322</v>
      </c>
      <c r="B20" s="4" t="s">
        <v>107</v>
      </c>
      <c r="C20" s="4" t="s">
        <v>110</v>
      </c>
      <c r="D20" s="4" t="s">
        <v>315</v>
      </c>
      <c r="E20" s="4">
        <v>2014</v>
      </c>
      <c r="F20" s="1">
        <f t="shared" si="1"/>
        <v>10</v>
      </c>
      <c r="G20" s="4"/>
      <c r="H20" s="3"/>
      <c r="I20" s="3"/>
      <c r="J20" s="3"/>
      <c r="K20" s="3"/>
      <c r="L20" s="3"/>
      <c r="M20" s="3"/>
      <c r="N20" s="3" t="s">
        <v>63</v>
      </c>
      <c r="O20" s="3"/>
      <c r="P20" s="3"/>
      <c r="Q20" s="3"/>
      <c r="R20" s="3"/>
      <c r="S20" s="3"/>
      <c r="T20" s="3"/>
      <c r="U20" s="3"/>
      <c r="V20" s="3"/>
      <c r="W20" s="3" t="s">
        <v>63</v>
      </c>
      <c r="X20" s="3"/>
      <c r="Y20" s="3"/>
      <c r="Z20" s="3"/>
      <c r="AA20" s="3" t="s">
        <v>63</v>
      </c>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t="s">
        <v>63</v>
      </c>
      <c r="BI20" s="3"/>
      <c r="BJ20" s="3"/>
      <c r="BK20" s="3"/>
      <c r="BL20" s="3"/>
      <c r="BM20" s="3"/>
      <c r="BN20" s="3"/>
      <c r="BO20" s="3"/>
      <c r="BP20" s="3"/>
      <c r="BQ20" s="3"/>
      <c r="BR20" s="3"/>
      <c r="BS20" s="3"/>
      <c r="BT20" s="3"/>
      <c r="BU20" s="3" t="s">
        <v>63</v>
      </c>
      <c r="BV20" s="3"/>
      <c r="BW20" s="3"/>
      <c r="BX20" s="3"/>
      <c r="BY20" s="3"/>
      <c r="BZ20" s="3"/>
      <c r="CA20" s="3"/>
      <c r="CB20" s="3"/>
      <c r="CC20" s="3" t="s">
        <v>63</v>
      </c>
      <c r="CD20" s="3"/>
      <c r="CE20" s="3"/>
      <c r="CF20" s="3"/>
      <c r="CG20" s="3"/>
      <c r="CH20" s="3"/>
      <c r="CI20" s="3"/>
      <c r="CJ20" s="3"/>
      <c r="CK20" s="3"/>
      <c r="CL20" s="3"/>
      <c r="CM20" s="3"/>
      <c r="CN20" s="3"/>
      <c r="CO20" s="3"/>
      <c r="CP20" s="3"/>
      <c r="CQ20" s="3"/>
      <c r="CR20" s="3" t="s">
        <v>63</v>
      </c>
      <c r="CS20" s="3"/>
      <c r="CT20" s="3"/>
      <c r="CU20" s="3"/>
      <c r="CV20" s="3" t="s">
        <v>63</v>
      </c>
      <c r="CW20" s="3"/>
      <c r="CX20" s="3"/>
      <c r="CY20" s="3"/>
      <c r="CZ20" s="3"/>
      <c r="DA20" s="3"/>
      <c r="DB20" s="3"/>
      <c r="DC20" s="3"/>
      <c r="DD20" s="3"/>
      <c r="DE20" s="3"/>
      <c r="DF20" s="3"/>
      <c r="DG20" s="3"/>
      <c r="DH20" s="3"/>
      <c r="DI20" s="3"/>
      <c r="DJ20" s="3" t="s">
        <v>63</v>
      </c>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t="s">
        <v>63</v>
      </c>
      <c r="FM20" s="3"/>
    </row>
    <row r="21" spans="1:169" ht="30" x14ac:dyDescent="0.25">
      <c r="A21" s="12" t="s">
        <v>323</v>
      </c>
      <c r="B21" s="4" t="s">
        <v>107</v>
      </c>
      <c r="C21" s="4" t="s">
        <v>110</v>
      </c>
      <c r="D21" s="4" t="s">
        <v>315</v>
      </c>
      <c r="E21" s="4">
        <v>2014</v>
      </c>
      <c r="F21" s="1">
        <f t="shared" si="1"/>
        <v>10</v>
      </c>
      <c r="G21" s="4"/>
      <c r="H21" s="3"/>
      <c r="I21" s="3"/>
      <c r="J21" s="3"/>
      <c r="K21" s="3"/>
      <c r="L21" s="3"/>
      <c r="M21" s="3"/>
      <c r="N21" s="3" t="s">
        <v>63</v>
      </c>
      <c r="O21" s="3"/>
      <c r="P21" s="3"/>
      <c r="Q21" s="3"/>
      <c r="R21" s="3"/>
      <c r="S21" s="3"/>
      <c r="T21" s="3"/>
      <c r="U21" s="3"/>
      <c r="V21" s="3"/>
      <c r="W21" s="3"/>
      <c r="X21" s="3"/>
      <c r="Y21" s="3"/>
      <c r="Z21" s="3"/>
      <c r="AA21" s="3"/>
      <c r="AB21" s="3"/>
      <c r="AC21" s="3"/>
      <c r="AD21" s="3" t="s">
        <v>63</v>
      </c>
      <c r="AE21" s="3"/>
      <c r="AF21" s="3"/>
      <c r="AG21" s="3"/>
      <c r="AH21" s="3"/>
      <c r="AI21" s="3"/>
      <c r="AJ21" s="3"/>
      <c r="AK21" s="3"/>
      <c r="AL21" s="3"/>
      <c r="AM21" s="3"/>
      <c r="AN21" s="3"/>
      <c r="AO21" s="3"/>
      <c r="AP21" s="3"/>
      <c r="AQ21" s="3"/>
      <c r="AR21" s="3"/>
      <c r="AS21" s="3"/>
      <c r="AT21" s="3"/>
      <c r="AU21" s="3"/>
      <c r="AV21" s="3"/>
      <c r="AW21" s="3"/>
      <c r="AX21" s="3" t="s">
        <v>63</v>
      </c>
      <c r="AY21" s="3"/>
      <c r="AZ21" s="3"/>
      <c r="BA21" s="3"/>
      <c r="BB21" s="3"/>
      <c r="BC21" s="3"/>
      <c r="BD21" s="3"/>
      <c r="BE21" s="3"/>
      <c r="BF21" s="3"/>
      <c r="BG21" s="3"/>
      <c r="BH21" s="3" t="s">
        <v>63</v>
      </c>
      <c r="BI21" s="3"/>
      <c r="BJ21" s="3" t="s">
        <v>63</v>
      </c>
      <c r="BK21" s="3"/>
      <c r="BL21" s="3"/>
      <c r="BM21" s="3"/>
      <c r="BN21" s="3"/>
      <c r="BO21" s="3"/>
      <c r="BP21" s="3"/>
      <c r="BQ21" s="3"/>
      <c r="BR21" s="3"/>
      <c r="BS21" s="3"/>
      <c r="BT21" s="3"/>
      <c r="BU21" s="3" t="s">
        <v>63</v>
      </c>
      <c r="BV21" s="3"/>
      <c r="BW21" s="3"/>
      <c r="BX21" s="3"/>
      <c r="BY21" s="3"/>
      <c r="BZ21" s="3"/>
      <c r="CA21" s="3"/>
      <c r="CB21" s="3"/>
      <c r="CC21" s="3" t="s">
        <v>63</v>
      </c>
      <c r="CD21" s="3"/>
      <c r="CE21" s="3"/>
      <c r="CF21" s="3"/>
      <c r="CG21" s="3"/>
      <c r="CH21" s="3"/>
      <c r="CI21" s="3"/>
      <c r="CJ21" s="3"/>
      <c r="CK21" s="3"/>
      <c r="CL21" s="3"/>
      <c r="CM21" s="3"/>
      <c r="CN21" s="3"/>
      <c r="CO21" s="3"/>
      <c r="CP21" s="3"/>
      <c r="CQ21" s="3"/>
      <c r="CR21" s="3" t="s">
        <v>63</v>
      </c>
      <c r="CS21" s="3"/>
      <c r="CT21" s="3"/>
      <c r="CU21" s="3"/>
      <c r="CV21" s="3" t="s">
        <v>63</v>
      </c>
      <c r="CW21" s="3"/>
      <c r="CX21" s="3"/>
      <c r="CY21" s="3"/>
      <c r="CZ21" s="3"/>
      <c r="DA21" s="3"/>
      <c r="DB21" s="3"/>
      <c r="DC21" s="3"/>
      <c r="DD21" s="3"/>
      <c r="DE21" s="3"/>
      <c r="DF21" s="3"/>
      <c r="DG21" s="3"/>
      <c r="DH21" s="3"/>
      <c r="DI21" s="3"/>
      <c r="DJ21" s="3" t="s">
        <v>63</v>
      </c>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row>
    <row r="22" spans="1:169" ht="30" x14ac:dyDescent="0.25">
      <c r="A22" s="12" t="s">
        <v>324</v>
      </c>
      <c r="B22" s="4" t="s">
        <v>107</v>
      </c>
      <c r="C22" s="4" t="s">
        <v>110</v>
      </c>
      <c r="D22" s="4" t="s">
        <v>315</v>
      </c>
      <c r="E22" s="4">
        <v>2014</v>
      </c>
      <c r="F22" s="1">
        <f t="shared" si="1"/>
        <v>12</v>
      </c>
      <c r="G22" s="4"/>
      <c r="H22" s="3"/>
      <c r="I22" s="3"/>
      <c r="J22" s="3"/>
      <c r="K22" s="3"/>
      <c r="L22" s="3"/>
      <c r="M22" s="3"/>
      <c r="N22" s="3" t="s">
        <v>63</v>
      </c>
      <c r="O22" s="3"/>
      <c r="P22" s="3"/>
      <c r="Q22" s="3"/>
      <c r="R22" s="3"/>
      <c r="S22" s="3"/>
      <c r="T22" s="3"/>
      <c r="U22" s="3"/>
      <c r="V22" s="3"/>
      <c r="W22" s="3" t="s">
        <v>63</v>
      </c>
      <c r="X22" s="3"/>
      <c r="Y22" s="3"/>
      <c r="Z22" s="3"/>
      <c r="AA22" s="3"/>
      <c r="AB22" s="3"/>
      <c r="AC22" s="3" t="s">
        <v>63</v>
      </c>
      <c r="AD22" s="3"/>
      <c r="AE22" s="3"/>
      <c r="AF22" s="3"/>
      <c r="AG22" s="3"/>
      <c r="AH22" s="3"/>
      <c r="AI22" s="3" t="s">
        <v>63</v>
      </c>
      <c r="AJ22" s="3"/>
      <c r="AK22" s="3"/>
      <c r="AL22" s="3"/>
      <c r="AM22" s="3"/>
      <c r="AN22" s="3"/>
      <c r="AO22" s="3"/>
      <c r="AP22" s="3"/>
      <c r="AQ22" s="3" t="s">
        <v>63</v>
      </c>
      <c r="AR22" s="3"/>
      <c r="AS22" s="3"/>
      <c r="AT22" s="3"/>
      <c r="AU22" s="3"/>
      <c r="AV22" s="3"/>
      <c r="AW22" s="3"/>
      <c r="AX22" s="3"/>
      <c r="AY22" s="3"/>
      <c r="AZ22" s="3"/>
      <c r="BA22" s="3"/>
      <c r="BB22" s="3"/>
      <c r="BC22" s="3"/>
      <c r="BD22" s="3"/>
      <c r="BE22" s="3"/>
      <c r="BF22" s="3"/>
      <c r="BG22" s="3"/>
      <c r="BH22" s="3"/>
      <c r="BI22" s="3"/>
      <c r="BJ22" s="3" t="s">
        <v>63</v>
      </c>
      <c r="BK22" s="3"/>
      <c r="BL22" s="3"/>
      <c r="BM22" s="3"/>
      <c r="BN22" s="3"/>
      <c r="BO22" s="3"/>
      <c r="BP22" s="3"/>
      <c r="BQ22" s="3"/>
      <c r="BR22" s="3"/>
      <c r="BS22" s="3"/>
      <c r="BT22" s="3"/>
      <c r="BU22" s="3"/>
      <c r="BV22" s="3"/>
      <c r="BW22" s="3"/>
      <c r="BX22" s="3"/>
      <c r="BY22" s="3"/>
      <c r="BZ22" s="3"/>
      <c r="CA22" s="3"/>
      <c r="CB22" s="3"/>
      <c r="CC22" s="3" t="s">
        <v>63</v>
      </c>
      <c r="CD22" s="3"/>
      <c r="CE22" s="3"/>
      <c r="CF22" s="3"/>
      <c r="CG22" s="3"/>
      <c r="CH22" s="3"/>
      <c r="CI22" s="3"/>
      <c r="CJ22" s="3"/>
      <c r="CK22" s="3"/>
      <c r="CL22" s="3"/>
      <c r="CM22" s="3"/>
      <c r="CN22" s="3"/>
      <c r="CO22" s="3"/>
      <c r="CP22" s="3"/>
      <c r="CQ22" s="3" t="s">
        <v>63</v>
      </c>
      <c r="CR22" s="3"/>
      <c r="CS22" s="3"/>
      <c r="CT22" s="3"/>
      <c r="CU22" s="3"/>
      <c r="CV22" s="3" t="s">
        <v>63</v>
      </c>
      <c r="CW22" s="3"/>
      <c r="CX22" s="3"/>
      <c r="CY22" s="3"/>
      <c r="CZ22" s="3"/>
      <c r="DA22" s="3"/>
      <c r="DB22" s="3"/>
      <c r="DC22" s="3"/>
      <c r="DD22" s="3"/>
      <c r="DE22" s="3"/>
      <c r="DF22" s="3"/>
      <c r="DG22" s="3"/>
      <c r="DH22" s="3"/>
      <c r="DI22" s="3"/>
      <c r="DJ22" s="3" t="s">
        <v>63</v>
      </c>
      <c r="DK22" s="3"/>
      <c r="DL22" s="3"/>
      <c r="DM22" s="3"/>
      <c r="DN22" s="3"/>
      <c r="DO22" s="3"/>
      <c r="DP22" s="3"/>
      <c r="DQ22" s="3"/>
      <c r="DR22" s="3"/>
      <c r="DS22" s="3"/>
      <c r="DT22" s="3"/>
      <c r="DU22" s="3" t="s">
        <v>63</v>
      </c>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t="s">
        <v>63</v>
      </c>
      <c r="FM22" s="3"/>
    </row>
    <row r="23" spans="1:169" ht="60" x14ac:dyDescent="0.25">
      <c r="A23" s="12" t="s">
        <v>326</v>
      </c>
      <c r="B23" s="4" t="s">
        <v>107</v>
      </c>
      <c r="C23" s="4" t="s">
        <v>110</v>
      </c>
      <c r="D23" s="4" t="s">
        <v>315</v>
      </c>
      <c r="E23" s="4">
        <v>2014</v>
      </c>
      <c r="F23" s="1">
        <f t="shared" si="1"/>
        <v>8</v>
      </c>
      <c r="G23" s="4"/>
      <c r="H23" s="3"/>
      <c r="I23" s="3"/>
      <c r="J23" s="3"/>
      <c r="K23" s="3"/>
      <c r="L23" s="3"/>
      <c r="M23" s="3"/>
      <c r="N23" s="3"/>
      <c r="O23" s="3"/>
      <c r="P23" s="3"/>
      <c r="Q23" s="3"/>
      <c r="R23" s="3"/>
      <c r="S23" s="3"/>
      <c r="T23" s="3"/>
      <c r="U23" s="3"/>
      <c r="V23" s="3" t="s">
        <v>63</v>
      </c>
      <c r="W23" s="3"/>
      <c r="X23" s="3"/>
      <c r="Y23" s="3"/>
      <c r="Z23" s="3"/>
      <c r="AA23" s="3"/>
      <c r="AB23" s="3" t="s">
        <v>63</v>
      </c>
      <c r="AC23" s="3"/>
      <c r="AD23" s="3"/>
      <c r="AE23" s="3"/>
      <c r="AF23" s="3"/>
      <c r="AG23" s="3"/>
      <c r="AH23" s="3"/>
      <c r="AI23" s="3"/>
      <c r="AJ23" s="3"/>
      <c r="AK23" s="3"/>
      <c r="AL23" s="3"/>
      <c r="AM23" s="3"/>
      <c r="AN23" s="3"/>
      <c r="AO23" s="3"/>
      <c r="AP23" s="3"/>
      <c r="AQ23" s="3"/>
      <c r="AR23" s="3"/>
      <c r="AS23" s="3" t="s">
        <v>63</v>
      </c>
      <c r="AT23" s="3"/>
      <c r="AU23" s="3"/>
      <c r="AV23" s="3"/>
      <c r="AW23" s="3"/>
      <c r="AX23" s="3"/>
      <c r="AY23" s="3"/>
      <c r="AZ23" s="3"/>
      <c r="BA23" s="3"/>
      <c r="BB23" s="3"/>
      <c r="BC23" s="3"/>
      <c r="BD23" s="3"/>
      <c r="BE23" s="3"/>
      <c r="BF23" s="3"/>
      <c r="BG23" s="3"/>
      <c r="BH23" s="3"/>
      <c r="BI23" s="3"/>
      <c r="BJ23" s="3" t="s">
        <v>63</v>
      </c>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t="s">
        <v>63</v>
      </c>
      <c r="DV23" s="3"/>
      <c r="DW23" s="3"/>
      <c r="DX23" s="3"/>
      <c r="DY23" s="3"/>
      <c r="DZ23" s="3"/>
      <c r="EA23" s="3"/>
      <c r="EB23" s="3"/>
      <c r="EC23" s="3"/>
      <c r="ED23" s="3"/>
      <c r="EE23" s="3"/>
      <c r="EF23" s="3"/>
      <c r="EG23" s="3"/>
      <c r="EH23" s="3" t="s">
        <v>63</v>
      </c>
      <c r="EI23" s="3"/>
      <c r="EJ23" s="3"/>
      <c r="EK23" s="3" t="s">
        <v>63</v>
      </c>
      <c r="EL23" s="3"/>
      <c r="EM23" s="3"/>
      <c r="EN23" s="3"/>
      <c r="EO23" s="3"/>
      <c r="EP23" s="3"/>
      <c r="EQ23" s="3" t="s">
        <v>63</v>
      </c>
      <c r="ER23" s="3"/>
      <c r="ES23" s="3"/>
      <c r="ET23" s="3"/>
      <c r="EU23" s="3"/>
      <c r="EV23" s="3"/>
      <c r="EW23" s="3"/>
      <c r="EX23" s="3"/>
      <c r="EY23" s="3"/>
      <c r="EZ23" s="3"/>
      <c r="FA23" s="3"/>
      <c r="FB23" s="3"/>
      <c r="FC23" s="3"/>
      <c r="FD23" s="3"/>
      <c r="FE23" s="3"/>
      <c r="FF23" s="3"/>
      <c r="FG23" s="3"/>
      <c r="FH23" s="3"/>
      <c r="FI23" s="3"/>
      <c r="FJ23" s="3"/>
      <c r="FK23" s="3"/>
      <c r="FL23" s="3"/>
      <c r="FM23" s="3"/>
    </row>
    <row r="24" spans="1:169" ht="30" x14ac:dyDescent="0.25">
      <c r="A24" s="12" t="s">
        <v>327</v>
      </c>
      <c r="B24" s="4" t="s">
        <v>107</v>
      </c>
      <c r="C24" s="4" t="s">
        <v>110</v>
      </c>
      <c r="D24" s="4" t="s">
        <v>315</v>
      </c>
      <c r="E24" s="4">
        <v>2014</v>
      </c>
      <c r="F24" s="1">
        <f t="shared" si="1"/>
        <v>10</v>
      </c>
      <c r="G24" s="4"/>
      <c r="H24" s="3"/>
      <c r="I24" s="3"/>
      <c r="J24" s="3"/>
      <c r="K24" s="3"/>
      <c r="L24" s="3"/>
      <c r="M24" s="3"/>
      <c r="N24" s="3" t="s">
        <v>63</v>
      </c>
      <c r="O24" s="3"/>
      <c r="P24" s="3"/>
      <c r="Q24" s="3"/>
      <c r="R24" s="3"/>
      <c r="S24" s="3"/>
      <c r="T24" s="3"/>
      <c r="U24" s="3"/>
      <c r="V24" s="3"/>
      <c r="W24" s="3"/>
      <c r="X24" s="3"/>
      <c r="Y24" s="3"/>
      <c r="Z24" s="3"/>
      <c r="AA24" s="3"/>
      <c r="AB24" s="3"/>
      <c r="AC24" s="3" t="s">
        <v>63</v>
      </c>
      <c r="AD24" s="3"/>
      <c r="AE24" s="3"/>
      <c r="AF24" s="3"/>
      <c r="AG24" s="3"/>
      <c r="AH24" s="3"/>
      <c r="AI24" s="3" t="s">
        <v>63</v>
      </c>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t="s">
        <v>63</v>
      </c>
      <c r="BK24" s="3"/>
      <c r="BL24" s="3"/>
      <c r="BM24" s="3"/>
      <c r="BN24" s="3"/>
      <c r="BO24" s="3"/>
      <c r="BP24" s="3"/>
      <c r="BQ24" s="3"/>
      <c r="BR24" s="3"/>
      <c r="BS24" s="3"/>
      <c r="BT24" s="3"/>
      <c r="BU24" s="3"/>
      <c r="BV24" s="3"/>
      <c r="BW24" s="3"/>
      <c r="BX24" s="3"/>
      <c r="BY24" s="3"/>
      <c r="BZ24" s="3"/>
      <c r="CA24" s="3"/>
      <c r="CB24" s="3"/>
      <c r="CC24" s="3" t="s">
        <v>63</v>
      </c>
      <c r="CD24" s="3"/>
      <c r="CE24" s="3"/>
      <c r="CF24" s="3"/>
      <c r="CG24" s="3"/>
      <c r="CH24" s="3"/>
      <c r="CI24" s="3"/>
      <c r="CJ24" s="3"/>
      <c r="CK24" s="3"/>
      <c r="CL24" s="3"/>
      <c r="CM24" s="3"/>
      <c r="CN24" s="3"/>
      <c r="CO24" s="3"/>
      <c r="CP24" s="3"/>
      <c r="CQ24" s="3" t="s">
        <v>63</v>
      </c>
      <c r="CR24" s="3"/>
      <c r="CS24" s="3"/>
      <c r="CT24" s="3"/>
      <c r="CU24" s="3"/>
      <c r="CV24" s="3" t="s">
        <v>63</v>
      </c>
      <c r="CW24" s="3"/>
      <c r="CX24" s="3"/>
      <c r="CY24" s="3"/>
      <c r="CZ24" s="3"/>
      <c r="DA24" s="3"/>
      <c r="DB24" s="3"/>
      <c r="DC24" s="3"/>
      <c r="DD24" s="3"/>
      <c r="DE24" s="3"/>
      <c r="DF24" s="3"/>
      <c r="DG24" s="3"/>
      <c r="DH24" s="3"/>
      <c r="DI24" s="3"/>
      <c r="DJ24" s="3" t="s">
        <v>63</v>
      </c>
      <c r="DK24" s="3"/>
      <c r="DL24" s="3"/>
      <c r="DM24" s="3"/>
      <c r="DN24" s="3"/>
      <c r="DO24" s="3"/>
      <c r="DP24" s="3"/>
      <c r="DQ24" s="3"/>
      <c r="DR24" s="3"/>
      <c r="DS24" s="3"/>
      <c r="DT24" s="3"/>
      <c r="DU24" s="3" t="s">
        <v>63</v>
      </c>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t="s">
        <v>63</v>
      </c>
      <c r="FM24" s="3"/>
    </row>
    <row r="25" spans="1:169" ht="30" x14ac:dyDescent="0.25">
      <c r="A25" s="12" t="s">
        <v>328</v>
      </c>
      <c r="B25" s="4" t="s">
        <v>107</v>
      </c>
      <c r="C25" s="4" t="s">
        <v>110</v>
      </c>
      <c r="D25" s="4" t="s">
        <v>315</v>
      </c>
      <c r="E25" s="4">
        <v>2014</v>
      </c>
      <c r="F25" s="1">
        <f t="shared" si="1"/>
        <v>9</v>
      </c>
      <c r="G25" s="4"/>
      <c r="H25" s="3"/>
      <c r="I25" s="3" t="s">
        <v>63</v>
      </c>
      <c r="J25" s="3"/>
      <c r="K25" s="3"/>
      <c r="L25" s="3"/>
      <c r="M25" s="3"/>
      <c r="N25" s="3" t="s">
        <v>63</v>
      </c>
      <c r="O25" s="3"/>
      <c r="P25" s="3"/>
      <c r="Q25" s="3"/>
      <c r="R25" s="3"/>
      <c r="S25" s="3"/>
      <c r="T25" s="3"/>
      <c r="U25" s="3"/>
      <c r="V25" s="3"/>
      <c r="W25" s="3" t="s">
        <v>63</v>
      </c>
      <c r="X25" s="3"/>
      <c r="Y25" s="3"/>
      <c r="Z25" s="3"/>
      <c r="AA25" s="3"/>
      <c r="AB25" s="3"/>
      <c r="AC25" s="3"/>
      <c r="AD25" s="3"/>
      <c r="AE25" s="3"/>
      <c r="AF25" s="3"/>
      <c r="AG25" s="3"/>
      <c r="AH25" s="3"/>
      <c r="AI25" s="3"/>
      <c r="AJ25" s="3" t="s">
        <v>63</v>
      </c>
      <c r="AK25" s="3"/>
      <c r="AL25" s="3"/>
      <c r="AM25" s="3"/>
      <c r="AN25" s="3"/>
      <c r="AO25" s="3"/>
      <c r="AP25" s="3"/>
      <c r="AQ25" s="3"/>
      <c r="AR25" s="3"/>
      <c r="AS25" s="3"/>
      <c r="AT25" s="3"/>
      <c r="AU25" s="3"/>
      <c r="AV25" s="3"/>
      <c r="AW25" s="3"/>
      <c r="AX25" s="3" t="s">
        <v>63</v>
      </c>
      <c r="AY25" s="3"/>
      <c r="AZ25" s="3"/>
      <c r="BA25" s="3"/>
      <c r="BB25" s="3"/>
      <c r="BC25" s="3"/>
      <c r="BD25" s="3"/>
      <c r="BE25" s="3"/>
      <c r="BF25" s="3"/>
      <c r="BG25" s="3"/>
      <c r="BH25" s="3" t="s">
        <v>63</v>
      </c>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t="s">
        <v>63</v>
      </c>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t="s">
        <v>63</v>
      </c>
      <c r="FB25" s="3"/>
      <c r="FC25" s="3"/>
      <c r="FD25" s="3"/>
      <c r="FE25" s="3"/>
      <c r="FF25" s="3"/>
      <c r="FG25" s="3"/>
      <c r="FH25" s="3"/>
      <c r="FI25" s="3"/>
      <c r="FJ25" s="3"/>
      <c r="FK25" s="3"/>
      <c r="FL25" s="3" t="s">
        <v>63</v>
      </c>
      <c r="FM25" s="3"/>
    </row>
    <row r="26" spans="1:169" ht="30" x14ac:dyDescent="0.25">
      <c r="A26" s="12" t="s">
        <v>329</v>
      </c>
      <c r="B26" s="4" t="s">
        <v>107</v>
      </c>
      <c r="C26" s="4" t="s">
        <v>110</v>
      </c>
      <c r="D26" s="4" t="s">
        <v>315</v>
      </c>
      <c r="E26" s="4">
        <v>2014</v>
      </c>
      <c r="F26" s="1">
        <f t="shared" si="1"/>
        <v>11</v>
      </c>
      <c r="G26" s="4"/>
      <c r="H26" s="3"/>
      <c r="I26" s="3"/>
      <c r="J26" s="3"/>
      <c r="K26" s="3"/>
      <c r="L26" s="3"/>
      <c r="M26" s="3"/>
      <c r="N26" s="3" t="s">
        <v>63</v>
      </c>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t="s">
        <v>63</v>
      </c>
      <c r="AS26" s="3"/>
      <c r="AT26" s="3"/>
      <c r="AU26" s="3"/>
      <c r="AV26" s="3"/>
      <c r="AW26" s="3"/>
      <c r="AX26" s="3"/>
      <c r="AY26" s="3"/>
      <c r="AZ26" s="3"/>
      <c r="BA26" s="3"/>
      <c r="BB26" s="3"/>
      <c r="BC26" s="3"/>
      <c r="BD26" s="3"/>
      <c r="BE26" s="3"/>
      <c r="BF26" s="3"/>
      <c r="BG26" s="3"/>
      <c r="BH26" s="3" t="s">
        <v>63</v>
      </c>
      <c r="BI26" s="3"/>
      <c r="BJ26" s="3"/>
      <c r="BK26" s="3"/>
      <c r="BL26" s="3"/>
      <c r="BM26" s="3"/>
      <c r="BN26" s="3"/>
      <c r="BO26" s="3"/>
      <c r="BP26" s="3"/>
      <c r="BQ26" s="3"/>
      <c r="BR26" s="3"/>
      <c r="BS26" s="3"/>
      <c r="BT26" s="3" t="s">
        <v>63</v>
      </c>
      <c r="BU26" s="3"/>
      <c r="BV26" s="3"/>
      <c r="BW26" s="3"/>
      <c r="BX26" s="3" t="s">
        <v>63</v>
      </c>
      <c r="BY26" s="3"/>
      <c r="BZ26" s="3"/>
      <c r="CA26" s="3"/>
      <c r="CB26" s="3"/>
      <c r="CC26" s="3" t="s">
        <v>63</v>
      </c>
      <c r="CD26" s="3"/>
      <c r="CE26" s="3"/>
      <c r="CF26" s="3"/>
      <c r="CG26" s="3"/>
      <c r="CH26" s="3"/>
      <c r="CI26" s="3"/>
      <c r="CJ26" s="3"/>
      <c r="CK26" s="3"/>
      <c r="CL26" s="3"/>
      <c r="CM26" s="3"/>
      <c r="CN26" s="3"/>
      <c r="CO26" s="3"/>
      <c r="CP26" s="3"/>
      <c r="CQ26" s="3" t="s">
        <v>63</v>
      </c>
      <c r="CR26" s="3" t="s">
        <v>63</v>
      </c>
      <c r="CS26" s="3"/>
      <c r="CT26" s="3"/>
      <c r="CU26" s="3"/>
      <c r="CV26" s="3" t="s">
        <v>63</v>
      </c>
      <c r="CW26" s="3"/>
      <c r="CX26" s="3"/>
      <c r="CY26" s="3"/>
      <c r="CZ26" s="3"/>
      <c r="DA26" s="3"/>
      <c r="DB26" s="3"/>
      <c r="DC26" s="3"/>
      <c r="DD26" s="3"/>
      <c r="DE26" s="3"/>
      <c r="DF26" s="3"/>
      <c r="DG26" s="3"/>
      <c r="DH26" s="3"/>
      <c r="DI26" s="3"/>
      <c r="DJ26" s="3" t="s">
        <v>63</v>
      </c>
      <c r="DK26" s="3"/>
      <c r="DL26" s="3"/>
      <c r="DM26" s="3"/>
      <c r="DN26" s="3"/>
      <c r="DO26" s="3"/>
      <c r="DP26" s="3"/>
      <c r="DQ26" s="3"/>
      <c r="DR26" s="3"/>
      <c r="DS26" s="3"/>
      <c r="DT26" s="3"/>
      <c r="DU26" s="3" t="s">
        <v>63</v>
      </c>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row>
    <row r="27" spans="1:169" ht="30" x14ac:dyDescent="0.25">
      <c r="A27" s="12" t="s">
        <v>330</v>
      </c>
      <c r="B27" s="4" t="s">
        <v>105</v>
      </c>
      <c r="C27" s="4" t="s">
        <v>110</v>
      </c>
      <c r="D27" s="4" t="s">
        <v>315</v>
      </c>
      <c r="E27" s="4">
        <v>2014</v>
      </c>
      <c r="F27" s="1">
        <f t="shared" si="1"/>
        <v>11</v>
      </c>
      <c r="G27" s="4"/>
      <c r="H27" s="3"/>
      <c r="I27" s="3" t="s">
        <v>63</v>
      </c>
      <c r="J27" s="3"/>
      <c r="K27" s="3"/>
      <c r="L27" s="3"/>
      <c r="M27" s="3"/>
      <c r="N27" s="3" t="s">
        <v>63</v>
      </c>
      <c r="O27" s="3"/>
      <c r="P27" s="3"/>
      <c r="Q27" s="3"/>
      <c r="R27" s="3"/>
      <c r="S27" s="3"/>
      <c r="T27" s="3"/>
      <c r="U27" s="3"/>
      <c r="V27" s="3"/>
      <c r="W27" s="3" t="s">
        <v>63</v>
      </c>
      <c r="X27" s="3"/>
      <c r="Y27" s="3"/>
      <c r="Z27" s="3"/>
      <c r="AA27" s="3"/>
      <c r="AB27" s="3"/>
      <c r="AC27" s="3"/>
      <c r="AD27" s="3"/>
      <c r="AE27" s="3"/>
      <c r="AF27" s="3"/>
      <c r="AG27" s="3"/>
      <c r="AH27" s="3"/>
      <c r="AI27" s="3"/>
      <c r="AJ27" s="3" t="s">
        <v>63</v>
      </c>
      <c r="AK27" s="3"/>
      <c r="AL27" s="3"/>
      <c r="AM27" s="3"/>
      <c r="AN27" s="3"/>
      <c r="AO27" s="3"/>
      <c r="AP27" s="3"/>
      <c r="AQ27" s="3"/>
      <c r="AR27" s="3"/>
      <c r="AS27" s="3"/>
      <c r="AT27" s="3"/>
      <c r="AU27" s="3"/>
      <c r="AV27" s="3"/>
      <c r="AW27" s="3"/>
      <c r="AX27" s="3" t="s">
        <v>63</v>
      </c>
      <c r="AY27" s="3"/>
      <c r="AZ27" s="3"/>
      <c r="BA27" s="3"/>
      <c r="BB27" s="3"/>
      <c r="BC27" s="3"/>
      <c r="BD27" s="3"/>
      <c r="BE27" s="3"/>
      <c r="BF27" s="3"/>
      <c r="BG27" s="3"/>
      <c r="BH27" s="3" t="s">
        <v>63</v>
      </c>
      <c r="BI27" s="3"/>
      <c r="BJ27" s="3"/>
      <c r="BK27" s="3"/>
      <c r="BL27" s="3"/>
      <c r="BM27" s="3"/>
      <c r="BN27" s="3"/>
      <c r="BO27" s="3"/>
      <c r="BP27" s="3"/>
      <c r="BQ27" s="3"/>
      <c r="BR27" s="3"/>
      <c r="BS27" s="3"/>
      <c r="BT27" s="3"/>
      <c r="BU27" s="3"/>
      <c r="BV27" s="3"/>
      <c r="BW27" s="3"/>
      <c r="BX27" s="3"/>
      <c r="BY27" s="3"/>
      <c r="BZ27" s="3"/>
      <c r="CA27" s="3"/>
      <c r="CB27" s="3"/>
      <c r="CC27" s="3" t="s">
        <v>63</v>
      </c>
      <c r="CD27" s="3"/>
      <c r="CE27" s="3"/>
      <c r="CF27" s="3"/>
      <c r="CG27" s="3"/>
      <c r="CH27" s="3"/>
      <c r="CI27" s="3"/>
      <c r="CJ27" s="3"/>
      <c r="CK27" s="3"/>
      <c r="CL27" s="3"/>
      <c r="CM27" s="3"/>
      <c r="CN27" s="3"/>
      <c r="CO27" s="3"/>
      <c r="CP27" s="3"/>
      <c r="CQ27" s="3" t="s">
        <v>63</v>
      </c>
      <c r="CR27" s="3"/>
      <c r="CS27" s="3"/>
      <c r="CT27" s="3"/>
      <c r="CU27" s="3"/>
      <c r="CV27" s="3" t="s">
        <v>63</v>
      </c>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t="s">
        <v>63</v>
      </c>
      <c r="FB27" s="3"/>
      <c r="FC27" s="3"/>
      <c r="FD27" s="3"/>
      <c r="FE27" s="3"/>
      <c r="FF27" s="3"/>
      <c r="FG27" s="3"/>
      <c r="FH27" s="3"/>
      <c r="FI27" s="3"/>
      <c r="FJ27" s="3"/>
      <c r="FK27" s="3"/>
      <c r="FL27" s="3" t="s">
        <v>63</v>
      </c>
      <c r="FM27" s="3"/>
    </row>
    <row r="28" spans="1:169" ht="30" x14ac:dyDescent="0.25">
      <c r="A28" s="12" t="s">
        <v>331</v>
      </c>
      <c r="B28" s="4" t="s">
        <v>105</v>
      </c>
      <c r="C28" s="4" t="s">
        <v>110</v>
      </c>
      <c r="D28" s="4" t="s">
        <v>315</v>
      </c>
      <c r="E28" s="4">
        <v>2014</v>
      </c>
      <c r="F28" s="1">
        <f t="shared" si="1"/>
        <v>14</v>
      </c>
      <c r="G28" s="4"/>
      <c r="H28" s="3"/>
      <c r="I28" s="3" t="s">
        <v>63</v>
      </c>
      <c r="J28" s="3"/>
      <c r="K28" s="3"/>
      <c r="L28" s="3"/>
      <c r="M28" s="3"/>
      <c r="N28" s="3" t="s">
        <v>63</v>
      </c>
      <c r="O28" s="3"/>
      <c r="P28" s="3"/>
      <c r="Q28" s="3"/>
      <c r="R28" s="3"/>
      <c r="S28" s="3"/>
      <c r="T28" s="3"/>
      <c r="U28" s="3"/>
      <c r="V28" s="3"/>
      <c r="W28" s="3"/>
      <c r="X28" s="3"/>
      <c r="Y28" s="3"/>
      <c r="Z28" s="3"/>
      <c r="AA28" s="3"/>
      <c r="AB28" s="3"/>
      <c r="AC28" s="3" t="s">
        <v>63</v>
      </c>
      <c r="AD28" s="3" t="s">
        <v>63</v>
      </c>
      <c r="AE28" s="3"/>
      <c r="AF28" s="3"/>
      <c r="AG28" s="3"/>
      <c r="AH28" s="3"/>
      <c r="AI28" s="3"/>
      <c r="AJ28" s="3" t="s">
        <v>63</v>
      </c>
      <c r="AK28" s="3"/>
      <c r="AL28" s="3"/>
      <c r="AM28" s="3"/>
      <c r="AN28" s="3"/>
      <c r="AO28" s="3"/>
      <c r="AP28" s="3"/>
      <c r="AQ28" s="3"/>
      <c r="AR28" s="3"/>
      <c r="AS28" s="3"/>
      <c r="AT28" s="3"/>
      <c r="AU28" s="3"/>
      <c r="AV28" s="3"/>
      <c r="AW28" s="3"/>
      <c r="AX28" s="3" t="s">
        <v>63</v>
      </c>
      <c r="AY28" s="3"/>
      <c r="AZ28" s="3"/>
      <c r="BA28" s="3"/>
      <c r="BB28" s="3"/>
      <c r="BC28" s="3"/>
      <c r="BD28" s="3"/>
      <c r="BE28" s="3"/>
      <c r="BF28" s="3"/>
      <c r="BG28" s="3"/>
      <c r="BH28" s="3" t="s">
        <v>63</v>
      </c>
      <c r="BI28" s="3"/>
      <c r="BJ28" s="3" t="s">
        <v>63</v>
      </c>
      <c r="BK28" s="3"/>
      <c r="BL28" s="3"/>
      <c r="BM28" s="3"/>
      <c r="BN28" s="3"/>
      <c r="BO28" s="3"/>
      <c r="BP28" s="3"/>
      <c r="BQ28" s="3"/>
      <c r="BR28" s="3"/>
      <c r="BS28" s="3"/>
      <c r="BT28" s="3"/>
      <c r="BU28" s="3" t="s">
        <v>63</v>
      </c>
      <c r="BV28" s="3"/>
      <c r="BW28" s="3"/>
      <c r="BX28" s="3"/>
      <c r="BY28" s="3"/>
      <c r="BZ28" s="3"/>
      <c r="CA28" s="3"/>
      <c r="CB28" s="3"/>
      <c r="CC28" s="3" t="s">
        <v>63</v>
      </c>
      <c r="CD28" s="3"/>
      <c r="CE28" s="3"/>
      <c r="CF28" s="3"/>
      <c r="CG28" s="3"/>
      <c r="CH28" s="3"/>
      <c r="CI28" s="3"/>
      <c r="CJ28" s="3"/>
      <c r="CK28" s="3"/>
      <c r="CL28" s="3"/>
      <c r="CM28" s="3"/>
      <c r="CN28" s="3"/>
      <c r="CO28" s="3"/>
      <c r="CP28" s="3"/>
      <c r="CQ28" s="3" t="s">
        <v>63</v>
      </c>
      <c r="CR28" s="3"/>
      <c r="CS28" s="3"/>
      <c r="CT28" s="3"/>
      <c r="CU28" s="3"/>
      <c r="CV28" s="3" t="s">
        <v>63</v>
      </c>
      <c r="CW28" s="3"/>
      <c r="CX28" s="3"/>
      <c r="CY28" s="3"/>
      <c r="CZ28" s="3"/>
      <c r="DA28" s="3"/>
      <c r="DB28" s="3"/>
      <c r="DC28" s="3"/>
      <c r="DD28" s="3"/>
      <c r="DE28" s="3"/>
      <c r="DF28" s="3"/>
      <c r="DG28" s="3"/>
      <c r="DH28" s="3"/>
      <c r="DI28" s="3"/>
      <c r="DJ28" s="3" t="s">
        <v>63</v>
      </c>
      <c r="DK28" s="3"/>
      <c r="DL28" s="3"/>
      <c r="DM28" s="3"/>
      <c r="DN28" s="3"/>
      <c r="DO28" s="3"/>
      <c r="DP28" s="3"/>
      <c r="DQ28" s="3"/>
      <c r="DR28" s="3"/>
      <c r="DS28" s="3"/>
      <c r="DT28" s="3"/>
      <c r="DU28" s="3" t="s">
        <v>63</v>
      </c>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row>
    <row r="29" spans="1:169" ht="30" x14ac:dyDescent="0.25">
      <c r="A29" s="12" t="s">
        <v>332</v>
      </c>
      <c r="B29" s="4" t="s">
        <v>105</v>
      </c>
      <c r="C29" s="4" t="s">
        <v>110</v>
      </c>
      <c r="D29" s="4" t="s">
        <v>315</v>
      </c>
      <c r="E29" s="4">
        <v>2014</v>
      </c>
      <c r="F29" s="1">
        <f t="shared" si="1"/>
        <v>11</v>
      </c>
      <c r="G29" s="4"/>
      <c r="H29" s="3"/>
      <c r="I29" s="3" t="s">
        <v>63</v>
      </c>
      <c r="J29" s="3"/>
      <c r="K29" s="3"/>
      <c r="L29" s="3"/>
      <c r="M29" s="3"/>
      <c r="N29" s="3" t="s">
        <v>63</v>
      </c>
      <c r="O29" s="3"/>
      <c r="P29" s="3"/>
      <c r="Q29" s="3"/>
      <c r="R29" s="3"/>
      <c r="S29" s="3" t="s">
        <v>63</v>
      </c>
      <c r="T29" s="3"/>
      <c r="U29" s="3"/>
      <c r="V29" s="3"/>
      <c r="W29" s="3"/>
      <c r="X29" s="3"/>
      <c r="Y29" s="3"/>
      <c r="Z29" s="3"/>
      <c r="AA29" s="3"/>
      <c r="AB29" s="3"/>
      <c r="AC29" s="3" t="s">
        <v>63</v>
      </c>
      <c r="AD29" s="3"/>
      <c r="AE29" s="3"/>
      <c r="AF29" s="3" t="s">
        <v>63</v>
      </c>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t="s">
        <v>63</v>
      </c>
      <c r="BK29" s="3"/>
      <c r="BL29" s="3"/>
      <c r="BM29" s="3"/>
      <c r="BN29" s="3"/>
      <c r="BO29" s="3"/>
      <c r="BP29" s="3"/>
      <c r="BQ29" s="3"/>
      <c r="BR29" s="3"/>
      <c r="BS29" s="3"/>
      <c r="BT29" s="3"/>
      <c r="BU29" s="3"/>
      <c r="BV29" s="3"/>
      <c r="BW29" s="3"/>
      <c r="BX29" s="3"/>
      <c r="BY29" s="3"/>
      <c r="BZ29" s="3"/>
      <c r="CA29" s="3"/>
      <c r="CB29" s="3"/>
      <c r="CC29" s="3" t="s">
        <v>63</v>
      </c>
      <c r="CD29" s="3"/>
      <c r="CE29" s="3"/>
      <c r="CF29" s="3"/>
      <c r="CG29" s="3"/>
      <c r="CH29" s="3"/>
      <c r="CI29" s="3"/>
      <c r="CJ29" s="3"/>
      <c r="CK29" s="3"/>
      <c r="CL29" s="3"/>
      <c r="CM29" s="3"/>
      <c r="CN29" s="3"/>
      <c r="CO29" s="3"/>
      <c r="CP29" s="3"/>
      <c r="CQ29" s="3"/>
      <c r="CR29" s="3" t="s">
        <v>63</v>
      </c>
      <c r="CS29" s="3"/>
      <c r="CT29" s="3"/>
      <c r="CU29" s="3"/>
      <c r="CV29" s="3" t="s">
        <v>63</v>
      </c>
      <c r="CW29" s="3"/>
      <c r="CX29" s="3"/>
      <c r="CY29" s="3"/>
      <c r="CZ29" s="3"/>
      <c r="DA29" s="3"/>
      <c r="DB29" s="3"/>
      <c r="DC29" s="3"/>
      <c r="DD29" s="3"/>
      <c r="DE29" s="3"/>
      <c r="DF29" s="3"/>
      <c r="DG29" s="3"/>
      <c r="DH29" s="3"/>
      <c r="DI29" s="3"/>
      <c r="DJ29" s="3" t="s">
        <v>63</v>
      </c>
      <c r="DK29" s="3"/>
      <c r="DL29" s="3"/>
      <c r="DM29" s="3"/>
      <c r="DN29" s="3"/>
      <c r="DO29" s="3"/>
      <c r="DP29" s="3"/>
      <c r="DQ29" s="3"/>
      <c r="DR29" s="3"/>
      <c r="DS29" s="3"/>
      <c r="DT29" s="3"/>
      <c r="DU29" s="3" t="s">
        <v>63</v>
      </c>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row>
    <row r="30" spans="1:169" ht="30" x14ac:dyDescent="0.25">
      <c r="A30" s="12" t="s">
        <v>356</v>
      </c>
      <c r="B30" s="4" t="s">
        <v>105</v>
      </c>
      <c r="C30" s="4" t="s">
        <v>110</v>
      </c>
      <c r="D30" s="4" t="s">
        <v>115</v>
      </c>
      <c r="E30" s="4">
        <v>2016</v>
      </c>
      <c r="F30" s="1">
        <f t="shared" si="1"/>
        <v>4</v>
      </c>
      <c r="G30" s="4"/>
      <c r="H30" s="3"/>
      <c r="I30" s="3"/>
      <c r="J30" s="3"/>
      <c r="K30" s="3"/>
      <c r="L30" s="3"/>
      <c r="M30" s="3"/>
      <c r="N30" s="3"/>
      <c r="O30" s="3"/>
      <c r="P30" s="3"/>
      <c r="Q30" s="3"/>
      <c r="R30" s="3"/>
      <c r="S30" s="3">
        <v>5</v>
      </c>
      <c r="T30" s="3"/>
      <c r="U30" s="3"/>
      <c r="V30" s="3"/>
      <c r="W30" s="3"/>
      <c r="X30" s="3"/>
      <c r="Y30" s="3"/>
      <c r="Z30" s="3"/>
      <c r="AA30" s="3"/>
      <c r="AB30" s="3"/>
      <c r="AC30" s="3">
        <v>50</v>
      </c>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v>30</v>
      </c>
      <c r="CD30" s="3"/>
      <c r="CE30" s="3"/>
      <c r="CF30" s="3"/>
      <c r="CG30" s="3"/>
      <c r="CH30" s="3"/>
      <c r="CI30" s="3"/>
      <c r="CJ30" s="3"/>
      <c r="CK30" s="3"/>
      <c r="CL30" s="3"/>
      <c r="CM30" s="3"/>
      <c r="CN30" s="3"/>
      <c r="CO30" s="3"/>
      <c r="CP30" s="3"/>
      <c r="CQ30" s="3"/>
      <c r="CR30" s="3"/>
      <c r="CS30" s="3"/>
      <c r="CT30" s="3"/>
      <c r="CU30" s="3"/>
      <c r="CV30" s="3">
        <v>15</v>
      </c>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row>
    <row r="31" spans="1:169" x14ac:dyDescent="0.25">
      <c r="A31" s="12" t="s">
        <v>436</v>
      </c>
      <c r="B31" s="4" t="s">
        <v>107</v>
      </c>
      <c r="C31" s="4" t="s">
        <v>110</v>
      </c>
      <c r="D31" s="4" t="s">
        <v>115</v>
      </c>
      <c r="E31" s="4">
        <v>2016</v>
      </c>
      <c r="F31" s="1">
        <f t="shared" si="1"/>
        <v>5</v>
      </c>
      <c r="G31" s="4"/>
      <c r="H31" s="3">
        <v>20</v>
      </c>
      <c r="I31" s="3"/>
      <c r="J31" s="3"/>
      <c r="K31" s="3"/>
      <c r="L31" s="3">
        <v>20</v>
      </c>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v>20</v>
      </c>
      <c r="CQ31" s="3"/>
      <c r="CR31" s="3"/>
      <c r="CS31" s="3"/>
      <c r="CT31" s="3"/>
      <c r="CU31" s="3"/>
      <c r="CV31" s="3"/>
      <c r="CW31" s="3"/>
      <c r="CX31" s="3"/>
      <c r="CY31" s="3"/>
      <c r="CZ31" s="3"/>
      <c r="DA31" s="3"/>
      <c r="DB31" s="3"/>
      <c r="DC31" s="3"/>
      <c r="DD31" s="3"/>
      <c r="DE31" s="3"/>
      <c r="DF31" s="3"/>
      <c r="DG31" s="3"/>
      <c r="DH31" s="3"/>
      <c r="DI31" s="3">
        <v>20</v>
      </c>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v>20</v>
      </c>
      <c r="FD31" s="3"/>
      <c r="FE31" s="3"/>
      <c r="FF31" s="3"/>
      <c r="FG31" s="3"/>
      <c r="FH31" s="3"/>
      <c r="FI31" s="3"/>
      <c r="FJ31" s="3"/>
      <c r="FK31" s="3"/>
      <c r="FL31" s="3"/>
      <c r="FM31" s="3"/>
    </row>
    <row r="32" spans="1:169" ht="45" x14ac:dyDescent="0.25">
      <c r="A32" s="12" t="s">
        <v>294</v>
      </c>
      <c r="B32" s="4" t="s">
        <v>105</v>
      </c>
      <c r="C32" s="4" t="s">
        <v>110</v>
      </c>
      <c r="D32" s="4" t="s">
        <v>115</v>
      </c>
      <c r="E32" s="4">
        <v>2016</v>
      </c>
      <c r="F32" s="1">
        <f t="shared" si="1"/>
        <v>6</v>
      </c>
      <c r="G32" s="4"/>
      <c r="H32" s="3"/>
      <c r="I32" s="3"/>
      <c r="J32" s="3"/>
      <c r="K32" s="3"/>
      <c r="L32" s="3"/>
      <c r="M32" s="3"/>
      <c r="N32" s="3"/>
      <c r="O32" s="3"/>
      <c r="P32" s="3"/>
      <c r="Q32" s="3"/>
      <c r="R32" s="3"/>
      <c r="S32" s="3">
        <v>20</v>
      </c>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v>20</v>
      </c>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v>15</v>
      </c>
      <c r="DV32" s="3"/>
      <c r="DW32" s="3"/>
      <c r="DX32" s="3"/>
      <c r="DY32" s="3"/>
      <c r="DZ32" s="3"/>
      <c r="EA32" s="3"/>
      <c r="EB32" s="3"/>
      <c r="EC32" s="3"/>
      <c r="ED32" s="3"/>
      <c r="EE32" s="3"/>
      <c r="EF32" s="3"/>
      <c r="EG32" s="3"/>
      <c r="EH32" s="3">
        <v>10</v>
      </c>
      <c r="EI32" s="3"/>
      <c r="EJ32" s="3"/>
      <c r="EK32" s="3">
        <v>10</v>
      </c>
      <c r="EL32" s="3"/>
      <c r="EM32" s="3"/>
      <c r="EN32" s="3"/>
      <c r="EO32" s="3"/>
      <c r="EP32" s="3"/>
      <c r="EQ32" s="3">
        <v>25</v>
      </c>
      <c r="ER32" s="3"/>
      <c r="ES32" s="3"/>
      <c r="ET32" s="3"/>
      <c r="EU32" s="3"/>
      <c r="EV32" s="3"/>
      <c r="EW32" s="3"/>
      <c r="EX32" s="3"/>
      <c r="EY32" s="3"/>
      <c r="EZ32" s="3"/>
      <c r="FA32" s="3"/>
      <c r="FB32" s="3"/>
      <c r="FC32" s="3"/>
      <c r="FD32" s="3"/>
      <c r="FE32" s="3"/>
      <c r="FF32" s="3"/>
      <c r="FG32" s="3"/>
      <c r="FH32" s="3"/>
      <c r="FI32" s="3"/>
      <c r="FJ32" s="3"/>
      <c r="FK32" s="3"/>
      <c r="FL32" s="3"/>
      <c r="FM32" s="3"/>
    </row>
    <row r="33" spans="1:169" ht="60" x14ac:dyDescent="0.25">
      <c r="A33" s="12" t="s">
        <v>357</v>
      </c>
      <c r="B33" s="4" t="s">
        <v>107</v>
      </c>
      <c r="C33" s="4" t="s">
        <v>110</v>
      </c>
      <c r="D33" s="4" t="s">
        <v>115</v>
      </c>
      <c r="E33" s="4">
        <v>2013</v>
      </c>
      <c r="F33" s="1">
        <f t="shared" si="1"/>
        <v>5</v>
      </c>
      <c r="G33" s="4"/>
      <c r="H33" s="3"/>
      <c r="I33" s="3"/>
      <c r="J33" s="3"/>
      <c r="K33" s="3"/>
      <c r="L33" s="3"/>
      <c r="M33" s="3"/>
      <c r="N33" s="3">
        <v>10</v>
      </c>
      <c r="O33" s="3"/>
      <c r="P33" s="3"/>
      <c r="Q33" s="3"/>
      <c r="R33" s="3"/>
      <c r="S33" s="3"/>
      <c r="T33" s="3"/>
      <c r="U33" s="3"/>
      <c r="V33" s="3"/>
      <c r="W33" s="3"/>
      <c r="X33" s="3"/>
      <c r="Y33" s="3"/>
      <c r="Z33" s="3"/>
      <c r="AA33" s="3"/>
      <c r="AB33" s="3"/>
      <c r="AC33" s="3">
        <v>25</v>
      </c>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v>10</v>
      </c>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v>40</v>
      </c>
      <c r="CR33" s="3"/>
      <c r="CS33" s="3"/>
      <c r="CT33" s="3"/>
      <c r="CU33" s="3"/>
      <c r="CV33" s="3">
        <v>15</v>
      </c>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row>
    <row r="34" spans="1:169" ht="60" x14ac:dyDescent="0.25">
      <c r="A34" s="12" t="s">
        <v>358</v>
      </c>
      <c r="B34" s="4" t="s">
        <v>107</v>
      </c>
      <c r="C34" s="4" t="s">
        <v>110</v>
      </c>
      <c r="D34" s="4" t="s">
        <v>115</v>
      </c>
      <c r="E34" s="4">
        <v>2013</v>
      </c>
      <c r="F34" s="1">
        <f t="shared" si="1"/>
        <v>7</v>
      </c>
      <c r="G34" s="4"/>
      <c r="H34" s="3"/>
      <c r="I34" s="3"/>
      <c r="J34" s="3"/>
      <c r="K34" s="3"/>
      <c r="L34" s="3"/>
      <c r="M34" s="3"/>
      <c r="N34" s="3">
        <v>10</v>
      </c>
      <c r="O34" s="3"/>
      <c r="P34" s="3"/>
      <c r="Q34" s="3"/>
      <c r="R34" s="3"/>
      <c r="S34" s="3"/>
      <c r="T34" s="3"/>
      <c r="U34" s="3"/>
      <c r="V34" s="3"/>
      <c r="W34" s="3"/>
      <c r="X34" s="3"/>
      <c r="Y34" s="3"/>
      <c r="Z34" s="3"/>
      <c r="AA34" s="3"/>
      <c r="AB34" s="3"/>
      <c r="AC34" s="3">
        <v>12</v>
      </c>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v>10</v>
      </c>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v>20</v>
      </c>
      <c r="CR34" s="3"/>
      <c r="CS34" s="3"/>
      <c r="CT34" s="3"/>
      <c r="CU34" s="3"/>
      <c r="CV34" s="3">
        <v>20</v>
      </c>
      <c r="CW34" s="3"/>
      <c r="CX34" s="3"/>
      <c r="CY34" s="3"/>
      <c r="CZ34" s="3"/>
      <c r="DA34" s="3"/>
      <c r="DB34" s="3"/>
      <c r="DC34" s="3"/>
      <c r="DD34" s="3"/>
      <c r="DE34" s="3"/>
      <c r="DF34" s="3"/>
      <c r="DG34" s="3"/>
      <c r="DH34" s="3"/>
      <c r="DI34" s="3"/>
      <c r="DJ34" s="3"/>
      <c r="DK34" s="3"/>
      <c r="DL34" s="3"/>
      <c r="DM34" s="3"/>
      <c r="DN34" s="3"/>
      <c r="DO34" s="3"/>
      <c r="DP34" s="3"/>
      <c r="DQ34" s="3"/>
      <c r="DR34" s="3"/>
      <c r="DS34" s="3"/>
      <c r="DT34" s="3"/>
      <c r="DU34" s="3">
        <v>16</v>
      </c>
      <c r="DV34" s="3"/>
      <c r="DW34" s="3"/>
      <c r="DX34" s="3"/>
      <c r="DY34" s="3"/>
      <c r="DZ34" s="3"/>
      <c r="EA34" s="3"/>
      <c r="EB34" s="3"/>
      <c r="EC34" s="3"/>
      <c r="ED34" s="3"/>
      <c r="EE34" s="3"/>
      <c r="EF34" s="3"/>
      <c r="EG34" s="3"/>
      <c r="EH34" s="3"/>
      <c r="EI34" s="3"/>
      <c r="EJ34" s="3">
        <v>12</v>
      </c>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row>
    <row r="35" spans="1:169" ht="66" customHeight="1" x14ac:dyDescent="0.25">
      <c r="A35" s="12" t="s">
        <v>359</v>
      </c>
      <c r="B35" s="4" t="s">
        <v>107</v>
      </c>
      <c r="C35" s="4" t="s">
        <v>110</v>
      </c>
      <c r="D35" s="4" t="s">
        <v>115</v>
      </c>
      <c r="E35" s="4">
        <v>2013</v>
      </c>
      <c r="F35" s="1">
        <f t="shared" si="1"/>
        <v>7</v>
      </c>
      <c r="G35" s="4"/>
      <c r="H35" s="3"/>
      <c r="I35" s="3"/>
      <c r="J35" s="3"/>
      <c r="K35" s="3"/>
      <c r="L35" s="3"/>
      <c r="M35" s="3"/>
      <c r="N35" s="3">
        <v>15</v>
      </c>
      <c r="O35" s="3"/>
      <c r="P35" s="3"/>
      <c r="Q35" s="3"/>
      <c r="R35" s="3"/>
      <c r="S35" s="3"/>
      <c r="T35" s="3"/>
      <c r="U35" s="3"/>
      <c r="V35" s="3"/>
      <c r="W35" s="3"/>
      <c r="X35" s="3"/>
      <c r="Y35" s="3"/>
      <c r="Z35" s="3"/>
      <c r="AA35" s="3"/>
      <c r="AB35" s="3"/>
      <c r="AC35" s="3">
        <v>12</v>
      </c>
      <c r="AD35" s="3"/>
      <c r="AE35" s="3"/>
      <c r="AF35" s="3"/>
      <c r="AG35" s="3"/>
      <c r="AH35" s="3"/>
      <c r="AI35" s="3"/>
      <c r="AJ35" s="3">
        <v>8</v>
      </c>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v>10</v>
      </c>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v>35</v>
      </c>
      <c r="CR35" s="3"/>
      <c r="CS35" s="3"/>
      <c r="CT35" s="3"/>
      <c r="CU35" s="3"/>
      <c r="CV35" s="3">
        <v>10</v>
      </c>
      <c r="CW35" s="3"/>
      <c r="CX35" s="3"/>
      <c r="CY35" s="3"/>
      <c r="CZ35" s="3"/>
      <c r="DA35" s="3"/>
      <c r="DB35" s="3"/>
      <c r="DC35" s="3"/>
      <c r="DD35" s="3"/>
      <c r="DE35" s="3"/>
      <c r="DF35" s="3"/>
      <c r="DG35" s="3"/>
      <c r="DH35" s="3"/>
      <c r="DI35" s="3"/>
      <c r="DJ35" s="3"/>
      <c r="DK35" s="3"/>
      <c r="DL35" s="3"/>
      <c r="DM35" s="3"/>
      <c r="DN35" s="3"/>
      <c r="DO35" s="3"/>
      <c r="DP35" s="3"/>
      <c r="DQ35" s="3"/>
      <c r="DR35" s="3"/>
      <c r="DS35" s="3"/>
      <c r="DT35" s="3"/>
      <c r="DU35" s="3">
        <v>10</v>
      </c>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row>
    <row r="36" spans="1:169" ht="90" x14ac:dyDescent="0.25">
      <c r="A36" s="12" t="s">
        <v>360</v>
      </c>
      <c r="B36" s="4" t="s">
        <v>107</v>
      </c>
      <c r="C36" s="4" t="s">
        <v>110</v>
      </c>
      <c r="D36" s="4" t="s">
        <v>115</v>
      </c>
      <c r="E36" s="4">
        <v>2013</v>
      </c>
      <c r="F36" s="1">
        <f t="shared" si="1"/>
        <v>7</v>
      </c>
      <c r="G36" s="4"/>
      <c r="H36" s="3"/>
      <c r="I36" s="3"/>
      <c r="J36" s="3"/>
      <c r="K36" s="3"/>
      <c r="L36" s="3"/>
      <c r="M36" s="3"/>
      <c r="N36" s="3"/>
      <c r="O36" s="3"/>
      <c r="P36" s="3"/>
      <c r="Q36" s="3"/>
      <c r="R36" s="3"/>
      <c r="S36" s="3"/>
      <c r="T36" s="3"/>
      <c r="U36" s="3"/>
      <c r="V36" s="3"/>
      <c r="W36" s="3"/>
      <c r="X36" s="3"/>
      <c r="Y36" s="3"/>
      <c r="Z36" s="3"/>
      <c r="AA36" s="3"/>
      <c r="AB36" s="3"/>
      <c r="AC36" s="3">
        <v>10</v>
      </c>
      <c r="AD36" s="3"/>
      <c r="AE36" s="3"/>
      <c r="AF36" s="3"/>
      <c r="AG36" s="3"/>
      <c r="AH36" s="3"/>
      <c r="AI36" s="3"/>
      <c r="AJ36" s="3">
        <v>5</v>
      </c>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v>10</v>
      </c>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v>25</v>
      </c>
      <c r="CR36" s="3">
        <v>30</v>
      </c>
      <c r="CS36" s="3"/>
      <c r="CT36" s="3"/>
      <c r="CU36" s="3"/>
      <c r="CV36" s="3">
        <v>15</v>
      </c>
      <c r="CW36" s="3"/>
      <c r="CX36" s="3"/>
      <c r="CY36" s="3"/>
      <c r="CZ36" s="3"/>
      <c r="DA36" s="3"/>
      <c r="DB36" s="3"/>
      <c r="DC36" s="3"/>
      <c r="DD36" s="3"/>
      <c r="DE36" s="3"/>
      <c r="DF36" s="3"/>
      <c r="DG36" s="3"/>
      <c r="DH36" s="3"/>
      <c r="DI36" s="3"/>
      <c r="DJ36" s="3"/>
      <c r="DK36" s="3"/>
      <c r="DL36" s="3"/>
      <c r="DM36" s="3"/>
      <c r="DN36" s="3"/>
      <c r="DO36" s="3"/>
      <c r="DP36" s="3"/>
      <c r="DQ36" s="3"/>
      <c r="DR36" s="3"/>
      <c r="DS36" s="3"/>
      <c r="DT36" s="3"/>
      <c r="DU36" s="3">
        <v>5</v>
      </c>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row>
    <row r="37" spans="1:169" ht="90" x14ac:dyDescent="0.25">
      <c r="A37" s="12" t="s">
        <v>361</v>
      </c>
      <c r="B37" s="4" t="s">
        <v>107</v>
      </c>
      <c r="C37" s="4" t="s">
        <v>110</v>
      </c>
      <c r="D37" s="4" t="s">
        <v>115</v>
      </c>
      <c r="E37" s="4">
        <v>2014</v>
      </c>
      <c r="F37" s="1">
        <f t="shared" si="1"/>
        <v>5</v>
      </c>
      <c r="G37" s="4"/>
      <c r="H37" s="3"/>
      <c r="I37" s="3"/>
      <c r="J37" s="3"/>
      <c r="K37" s="3"/>
      <c r="L37" s="3"/>
      <c r="M37" s="3"/>
      <c r="N37" s="3">
        <v>5</v>
      </c>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v>5</v>
      </c>
      <c r="BI37" s="3"/>
      <c r="BJ37" s="3"/>
      <c r="BK37" s="3"/>
      <c r="BL37" s="3"/>
      <c r="BM37" s="3"/>
      <c r="BN37" s="3"/>
      <c r="BO37" s="3"/>
      <c r="BP37" s="3"/>
      <c r="BQ37" s="3"/>
      <c r="BR37" s="3"/>
      <c r="BS37" s="3"/>
      <c r="BT37" s="3"/>
      <c r="BU37" s="3">
        <v>50</v>
      </c>
      <c r="BV37" s="3"/>
      <c r="BW37" s="3"/>
      <c r="BX37" s="3"/>
      <c r="BY37" s="3"/>
      <c r="BZ37" s="3"/>
      <c r="CA37" s="3"/>
      <c r="CB37" s="3"/>
      <c r="CC37" s="3"/>
      <c r="CD37" s="3"/>
      <c r="CE37" s="3"/>
      <c r="CF37" s="3"/>
      <c r="CG37" s="3"/>
      <c r="CH37" s="3"/>
      <c r="CI37" s="3"/>
      <c r="CJ37" s="3"/>
      <c r="CK37" s="3"/>
      <c r="CL37" s="3"/>
      <c r="CM37" s="3"/>
      <c r="CN37" s="3"/>
      <c r="CO37" s="3"/>
      <c r="CP37" s="3"/>
      <c r="CQ37" s="3"/>
      <c r="CR37" s="3">
        <v>30</v>
      </c>
      <c r="CS37" s="3"/>
      <c r="CT37" s="3"/>
      <c r="CU37" s="3"/>
      <c r="CV37" s="3">
        <v>10</v>
      </c>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row>
    <row r="38" spans="1:169" ht="75" x14ac:dyDescent="0.25">
      <c r="A38" s="12" t="s">
        <v>362</v>
      </c>
      <c r="B38" s="4" t="s">
        <v>107</v>
      </c>
      <c r="C38" s="4" t="s">
        <v>110</v>
      </c>
      <c r="D38" s="4" t="s">
        <v>115</v>
      </c>
      <c r="E38" s="4">
        <v>2014</v>
      </c>
      <c r="F38" s="1">
        <f t="shared" si="1"/>
        <v>6</v>
      </c>
      <c r="G38" s="4"/>
      <c r="H38" s="3"/>
      <c r="I38" s="3"/>
      <c r="J38" s="3"/>
      <c r="K38" s="3"/>
      <c r="L38" s="3"/>
      <c r="M38" s="3"/>
      <c r="N38" s="3">
        <v>15</v>
      </c>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v>25</v>
      </c>
      <c r="BV38" s="3"/>
      <c r="BW38" s="3"/>
      <c r="BX38" s="3"/>
      <c r="BY38" s="3"/>
      <c r="BZ38" s="3"/>
      <c r="CA38" s="3"/>
      <c r="CB38" s="3"/>
      <c r="CC38" s="3"/>
      <c r="CD38" s="3"/>
      <c r="CE38" s="3"/>
      <c r="CF38" s="3"/>
      <c r="CG38" s="3"/>
      <c r="CH38" s="3"/>
      <c r="CI38" s="3"/>
      <c r="CJ38" s="3"/>
      <c r="CK38" s="3"/>
      <c r="CL38" s="3"/>
      <c r="CM38" s="3"/>
      <c r="CN38" s="3"/>
      <c r="CO38" s="3"/>
      <c r="CP38" s="3"/>
      <c r="CQ38" s="3">
        <v>30</v>
      </c>
      <c r="CR38" s="3"/>
      <c r="CS38" s="3"/>
      <c r="CT38" s="3"/>
      <c r="CU38" s="3"/>
      <c r="CV38" s="3">
        <v>10</v>
      </c>
      <c r="CW38" s="3"/>
      <c r="CX38" s="3"/>
      <c r="CY38" s="3"/>
      <c r="CZ38" s="3"/>
      <c r="DA38" s="3"/>
      <c r="DB38" s="3"/>
      <c r="DC38" s="3"/>
      <c r="DD38" s="3"/>
      <c r="DE38" s="3"/>
      <c r="DF38" s="3"/>
      <c r="DG38" s="3"/>
      <c r="DH38" s="3"/>
      <c r="DI38" s="3"/>
      <c r="DJ38" s="3"/>
      <c r="DK38" s="3"/>
      <c r="DL38" s="3"/>
      <c r="DM38" s="3"/>
      <c r="DN38" s="3"/>
      <c r="DO38" s="3"/>
      <c r="DP38" s="3"/>
      <c r="DQ38" s="3"/>
      <c r="DR38" s="3"/>
      <c r="DS38" s="3"/>
      <c r="DT38" s="3"/>
      <c r="DU38" s="3">
        <v>10</v>
      </c>
      <c r="DV38" s="3"/>
      <c r="DW38" s="3"/>
      <c r="DX38" s="3"/>
      <c r="DY38" s="3"/>
      <c r="DZ38" s="3"/>
      <c r="EA38" s="3"/>
      <c r="EB38" s="3"/>
      <c r="EC38" s="3"/>
      <c r="ED38" s="3"/>
      <c r="EE38" s="3"/>
      <c r="EF38" s="3"/>
      <c r="EG38" s="3"/>
      <c r="EH38" s="3"/>
      <c r="EI38" s="3"/>
      <c r="EJ38" s="3">
        <v>10</v>
      </c>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row>
    <row r="39" spans="1:169" ht="60" x14ac:dyDescent="0.25">
      <c r="A39" s="12" t="s">
        <v>363</v>
      </c>
      <c r="B39" s="4" t="s">
        <v>107</v>
      </c>
      <c r="C39" s="4" t="s">
        <v>110</v>
      </c>
      <c r="D39" s="4" t="s">
        <v>115</v>
      </c>
      <c r="E39" s="4">
        <v>2014</v>
      </c>
      <c r="F39" s="1">
        <f t="shared" si="1"/>
        <v>5</v>
      </c>
      <c r="G39" s="4"/>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v>25</v>
      </c>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v>10</v>
      </c>
      <c r="CW39" s="3"/>
      <c r="CX39" s="3"/>
      <c r="CY39" s="3"/>
      <c r="CZ39" s="3"/>
      <c r="DA39" s="3"/>
      <c r="DB39" s="3"/>
      <c r="DC39" s="3"/>
      <c r="DD39" s="3"/>
      <c r="DE39" s="3"/>
      <c r="DF39" s="3"/>
      <c r="DG39" s="3"/>
      <c r="DH39" s="3"/>
      <c r="DI39" s="3"/>
      <c r="DJ39" s="3"/>
      <c r="DK39" s="3"/>
      <c r="DL39" s="3"/>
      <c r="DM39" s="3"/>
      <c r="DN39" s="3"/>
      <c r="DO39" s="3"/>
      <c r="DP39" s="3"/>
      <c r="DQ39" s="3"/>
      <c r="DR39" s="3"/>
      <c r="DS39" s="3"/>
      <c r="DT39" s="3"/>
      <c r="DU39" s="3">
        <v>30</v>
      </c>
      <c r="DV39" s="3"/>
      <c r="DW39" s="3"/>
      <c r="DX39" s="3"/>
      <c r="DY39" s="3"/>
      <c r="DZ39" s="3"/>
      <c r="EA39" s="3"/>
      <c r="EB39" s="3"/>
      <c r="EC39" s="3"/>
      <c r="ED39" s="3"/>
      <c r="EE39" s="3"/>
      <c r="EF39" s="3"/>
      <c r="EG39" s="3"/>
      <c r="EH39" s="3"/>
      <c r="EI39" s="3"/>
      <c r="EJ39" s="3">
        <v>20</v>
      </c>
      <c r="EK39" s="3"/>
      <c r="EL39" s="3"/>
      <c r="EM39" s="3"/>
      <c r="EN39" s="3"/>
      <c r="EO39" s="3"/>
      <c r="EP39" s="3"/>
      <c r="EQ39" s="3">
        <v>15</v>
      </c>
      <c r="ER39" s="3"/>
      <c r="ES39" s="3"/>
      <c r="ET39" s="3"/>
      <c r="EU39" s="3"/>
      <c r="EV39" s="3"/>
      <c r="EW39" s="3"/>
      <c r="EX39" s="3"/>
      <c r="EY39" s="3"/>
      <c r="EZ39" s="3"/>
      <c r="FA39" s="3"/>
      <c r="FB39" s="3"/>
      <c r="FC39" s="3"/>
      <c r="FD39" s="3"/>
      <c r="FE39" s="3"/>
      <c r="FF39" s="3"/>
      <c r="FG39" s="3"/>
      <c r="FH39" s="3"/>
      <c r="FI39" s="3"/>
      <c r="FJ39" s="3"/>
      <c r="FK39" s="3"/>
      <c r="FL39" s="3"/>
      <c r="FM39" s="3"/>
    </row>
    <row r="40" spans="1:169" ht="75" x14ac:dyDescent="0.25">
      <c r="A40" s="12" t="s">
        <v>365</v>
      </c>
      <c r="B40" s="4" t="s">
        <v>107</v>
      </c>
      <c r="C40" s="4" t="s">
        <v>110</v>
      </c>
      <c r="D40" s="4" t="s">
        <v>115</v>
      </c>
      <c r="E40" s="4">
        <v>2014</v>
      </c>
      <c r="F40" s="1">
        <f t="shared" si="1"/>
        <v>6</v>
      </c>
      <c r="G40" s="4"/>
      <c r="H40" s="3"/>
      <c r="I40" s="3"/>
      <c r="J40" s="3"/>
      <c r="K40" s="3"/>
      <c r="L40" s="3"/>
      <c r="M40" s="3"/>
      <c r="N40" s="3">
        <v>20</v>
      </c>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v>15</v>
      </c>
      <c r="BY40" s="3"/>
      <c r="BZ40" s="3"/>
      <c r="CA40" s="3"/>
      <c r="CB40" s="3"/>
      <c r="CC40" s="3"/>
      <c r="CD40" s="3"/>
      <c r="CE40" s="3"/>
      <c r="CF40" s="3"/>
      <c r="CG40" s="3"/>
      <c r="CH40" s="3"/>
      <c r="CI40" s="3"/>
      <c r="CJ40" s="3"/>
      <c r="CK40" s="3"/>
      <c r="CL40" s="3"/>
      <c r="CM40" s="3"/>
      <c r="CN40" s="3"/>
      <c r="CO40" s="3"/>
      <c r="CP40" s="3"/>
      <c r="CQ40" s="3">
        <v>30</v>
      </c>
      <c r="CR40" s="3"/>
      <c r="CS40" s="3"/>
      <c r="CT40" s="3"/>
      <c r="CU40" s="3"/>
      <c r="CV40" s="3">
        <v>10</v>
      </c>
      <c r="CW40" s="3"/>
      <c r="CX40" s="3"/>
      <c r="CY40" s="3"/>
      <c r="CZ40" s="3"/>
      <c r="DA40" s="3"/>
      <c r="DB40" s="3"/>
      <c r="DC40" s="3"/>
      <c r="DD40" s="3"/>
      <c r="DE40" s="3"/>
      <c r="DF40" s="3"/>
      <c r="DG40" s="3"/>
      <c r="DH40" s="3"/>
      <c r="DI40" s="3"/>
      <c r="DJ40" s="3">
        <v>15</v>
      </c>
      <c r="DK40" s="3"/>
      <c r="DL40" s="3"/>
      <c r="DM40" s="3"/>
      <c r="DN40" s="3"/>
      <c r="DO40" s="3"/>
      <c r="DP40" s="3"/>
      <c r="DQ40" s="3"/>
      <c r="DR40" s="3"/>
      <c r="DS40" s="3"/>
      <c r="DT40" s="3"/>
      <c r="DU40" s="3">
        <v>10</v>
      </c>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row>
    <row r="41" spans="1:169" ht="75" x14ac:dyDescent="0.25">
      <c r="A41" s="12" t="s">
        <v>366</v>
      </c>
      <c r="B41" s="4" t="s">
        <v>107</v>
      </c>
      <c r="C41" s="4" t="s">
        <v>110</v>
      </c>
      <c r="D41" s="4" t="s">
        <v>115</v>
      </c>
      <c r="E41" s="4">
        <v>2014</v>
      </c>
      <c r="F41" s="1">
        <f t="shared" si="1"/>
        <v>6</v>
      </c>
      <c r="G41" s="4"/>
      <c r="H41" s="3"/>
      <c r="I41" s="3"/>
      <c r="J41" s="3"/>
      <c r="K41" s="3"/>
      <c r="L41" s="3"/>
      <c r="M41" s="3"/>
      <c r="N41" s="3">
        <v>20</v>
      </c>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v>10</v>
      </c>
      <c r="BK41" s="3"/>
      <c r="BL41" s="3"/>
      <c r="BM41" s="3"/>
      <c r="BN41" s="3"/>
      <c r="BO41" s="3"/>
      <c r="BP41" s="3"/>
      <c r="BQ41" s="3"/>
      <c r="BR41" s="3"/>
      <c r="BS41" s="3"/>
      <c r="BT41" s="3"/>
      <c r="BU41" s="3"/>
      <c r="BV41" s="3"/>
      <c r="BW41" s="3"/>
      <c r="BX41" s="3">
        <v>10</v>
      </c>
      <c r="BY41" s="3"/>
      <c r="BZ41" s="3"/>
      <c r="CA41" s="3"/>
      <c r="CB41" s="3"/>
      <c r="CC41" s="3"/>
      <c r="CD41" s="3"/>
      <c r="CE41" s="3"/>
      <c r="CF41" s="3"/>
      <c r="CG41" s="3"/>
      <c r="CH41" s="3"/>
      <c r="CI41" s="3"/>
      <c r="CJ41" s="3"/>
      <c r="CK41" s="3"/>
      <c r="CL41" s="3"/>
      <c r="CM41" s="3"/>
      <c r="CN41" s="3"/>
      <c r="CO41" s="3"/>
      <c r="CP41" s="3"/>
      <c r="CQ41" s="3">
        <v>30</v>
      </c>
      <c r="CR41" s="3"/>
      <c r="CS41" s="3"/>
      <c r="CT41" s="3"/>
      <c r="CU41" s="3"/>
      <c r="CV41" s="3">
        <v>10</v>
      </c>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v>20</v>
      </c>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row>
    <row r="42" spans="1:169" ht="75" x14ac:dyDescent="0.25">
      <c r="A42" s="12" t="s">
        <v>367</v>
      </c>
      <c r="B42" s="4" t="s">
        <v>107</v>
      </c>
      <c r="C42" s="4" t="s">
        <v>110</v>
      </c>
      <c r="D42" s="4" t="s">
        <v>115</v>
      </c>
      <c r="E42" s="4">
        <v>2014</v>
      </c>
      <c r="F42" s="1">
        <f t="shared" si="1"/>
        <v>7</v>
      </c>
      <c r="G42" s="4"/>
      <c r="H42" s="3"/>
      <c r="I42" s="3"/>
      <c r="J42" s="3"/>
      <c r="K42" s="3"/>
      <c r="L42" s="3"/>
      <c r="M42" s="3"/>
      <c r="N42" s="3">
        <v>10</v>
      </c>
      <c r="O42" s="3"/>
      <c r="P42" s="3"/>
      <c r="Q42" s="3"/>
      <c r="R42" s="3"/>
      <c r="S42" s="3"/>
      <c r="T42" s="3"/>
      <c r="U42" s="3"/>
      <c r="V42" s="3"/>
      <c r="W42" s="3"/>
      <c r="X42" s="3"/>
      <c r="Y42" s="3"/>
      <c r="Z42" s="3"/>
      <c r="AA42" s="3"/>
      <c r="AB42" s="3"/>
      <c r="AC42" s="3">
        <v>15</v>
      </c>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v>15</v>
      </c>
      <c r="BY42" s="3"/>
      <c r="BZ42" s="3"/>
      <c r="CA42" s="3"/>
      <c r="CB42" s="3"/>
      <c r="CC42" s="3"/>
      <c r="CD42" s="3"/>
      <c r="CE42" s="3"/>
      <c r="CF42" s="3"/>
      <c r="CG42" s="3"/>
      <c r="CH42" s="3"/>
      <c r="CI42" s="3"/>
      <c r="CJ42" s="3"/>
      <c r="CK42" s="3"/>
      <c r="CL42" s="3"/>
      <c r="CM42" s="3"/>
      <c r="CN42" s="3"/>
      <c r="CO42" s="3"/>
      <c r="CP42" s="3"/>
      <c r="CQ42" s="3">
        <v>30</v>
      </c>
      <c r="CR42" s="3"/>
      <c r="CS42" s="3"/>
      <c r="CT42" s="3"/>
      <c r="CU42" s="3"/>
      <c r="CV42" s="3">
        <v>10</v>
      </c>
      <c r="CW42" s="3"/>
      <c r="CX42" s="3"/>
      <c r="CY42" s="3"/>
      <c r="CZ42" s="3"/>
      <c r="DA42" s="3"/>
      <c r="DB42" s="3"/>
      <c r="DC42" s="3"/>
      <c r="DD42" s="3"/>
      <c r="DE42" s="3"/>
      <c r="DF42" s="3"/>
      <c r="DG42" s="3"/>
      <c r="DH42" s="3"/>
      <c r="DI42" s="3"/>
      <c r="DJ42" s="3"/>
      <c r="DK42" s="3"/>
      <c r="DL42" s="3"/>
      <c r="DM42" s="3"/>
      <c r="DN42" s="3"/>
      <c r="DO42" s="3"/>
      <c r="DP42" s="3"/>
      <c r="DQ42" s="3"/>
      <c r="DR42" s="3"/>
      <c r="DS42" s="3"/>
      <c r="DT42" s="3"/>
      <c r="DU42" s="3">
        <v>10</v>
      </c>
      <c r="DV42" s="3"/>
      <c r="DW42" s="3"/>
      <c r="DX42" s="3"/>
      <c r="DY42" s="3"/>
      <c r="DZ42" s="3"/>
      <c r="EA42" s="3"/>
      <c r="EB42" s="3"/>
      <c r="EC42" s="3"/>
      <c r="ED42" s="3"/>
      <c r="EE42" s="3"/>
      <c r="EF42" s="3"/>
      <c r="EG42" s="3"/>
      <c r="EH42" s="3"/>
      <c r="EI42" s="3"/>
      <c r="EJ42" s="3">
        <v>10</v>
      </c>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row>
    <row r="43" spans="1:169" ht="75" x14ac:dyDescent="0.25">
      <c r="A43" s="12" t="s">
        <v>368</v>
      </c>
      <c r="B43" s="4" t="s">
        <v>107</v>
      </c>
      <c r="C43" s="4" t="s">
        <v>110</v>
      </c>
      <c r="D43" s="4" t="s">
        <v>115</v>
      </c>
      <c r="E43" s="4">
        <v>2014</v>
      </c>
      <c r="F43" s="1">
        <f t="shared" si="1"/>
        <v>6</v>
      </c>
      <c r="G43" s="4"/>
      <c r="H43" s="3"/>
      <c r="I43" s="3"/>
      <c r="J43" s="3"/>
      <c r="K43" s="3"/>
      <c r="L43" s="3"/>
      <c r="M43" s="3"/>
      <c r="N43" s="3">
        <v>10</v>
      </c>
      <c r="O43" s="3"/>
      <c r="P43" s="3"/>
      <c r="Q43" s="3"/>
      <c r="R43" s="3"/>
      <c r="S43" s="3"/>
      <c r="T43" s="3"/>
      <c r="U43" s="3"/>
      <c r="V43" s="3"/>
      <c r="W43" s="3"/>
      <c r="X43" s="3"/>
      <c r="Y43" s="3"/>
      <c r="Z43" s="3"/>
      <c r="AA43" s="3"/>
      <c r="AB43" s="3"/>
      <c r="AC43" s="3"/>
      <c r="AD43" s="3"/>
      <c r="AE43" s="3"/>
      <c r="AF43" s="3"/>
      <c r="AG43" s="3"/>
      <c r="AH43" s="3"/>
      <c r="AI43" s="3"/>
      <c r="AJ43" s="3">
        <v>10</v>
      </c>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v>10</v>
      </c>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v>50</v>
      </c>
      <c r="CR43" s="3"/>
      <c r="CS43" s="3"/>
      <c r="CT43" s="3"/>
      <c r="CU43" s="3"/>
      <c r="CV43" s="3">
        <v>10</v>
      </c>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v>10</v>
      </c>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row>
    <row r="44" spans="1:169" ht="75" x14ac:dyDescent="0.25">
      <c r="A44" s="12" t="s">
        <v>369</v>
      </c>
      <c r="B44" s="4" t="s">
        <v>107</v>
      </c>
      <c r="C44" s="4" t="s">
        <v>110</v>
      </c>
      <c r="D44" s="4" t="s">
        <v>115</v>
      </c>
      <c r="E44" s="4">
        <v>2014</v>
      </c>
      <c r="F44" s="1">
        <f t="shared" si="1"/>
        <v>5</v>
      </c>
      <c r="G44" s="4"/>
      <c r="H44" s="3"/>
      <c r="I44" s="3"/>
      <c r="J44" s="3"/>
      <c r="K44" s="3"/>
      <c r="L44" s="3"/>
      <c r="M44" s="3"/>
      <c r="N44" s="3">
        <v>15</v>
      </c>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v>15</v>
      </c>
      <c r="AT44" s="3"/>
      <c r="AU44" s="3"/>
      <c r="AV44" s="3">
        <v>25</v>
      </c>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v>15</v>
      </c>
      <c r="CW44" s="3"/>
      <c r="CX44" s="3"/>
      <c r="CY44" s="3"/>
      <c r="CZ44" s="3"/>
      <c r="DA44" s="3"/>
      <c r="DB44" s="3"/>
      <c r="DC44" s="3"/>
      <c r="DD44" s="3"/>
      <c r="DE44" s="3"/>
      <c r="DF44" s="3"/>
      <c r="DG44" s="3"/>
      <c r="DH44" s="3"/>
      <c r="DI44" s="3"/>
      <c r="DJ44" s="3"/>
      <c r="DK44" s="3"/>
      <c r="DL44" s="3"/>
      <c r="DM44" s="3"/>
      <c r="DN44" s="3"/>
      <c r="DO44" s="3"/>
      <c r="DP44" s="3"/>
      <c r="DQ44" s="3"/>
      <c r="DR44" s="3"/>
      <c r="DS44" s="3"/>
      <c r="DT44" s="3"/>
      <c r="DU44" s="3">
        <v>30</v>
      </c>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row>
    <row r="45" spans="1:169" ht="60" x14ac:dyDescent="0.25">
      <c r="A45" s="12" t="s">
        <v>370</v>
      </c>
      <c r="B45" s="4" t="s">
        <v>107</v>
      </c>
      <c r="C45" s="4" t="s">
        <v>110</v>
      </c>
      <c r="D45" s="4" t="s">
        <v>115</v>
      </c>
      <c r="E45" s="4">
        <v>2014</v>
      </c>
      <c r="F45" s="1">
        <f t="shared" si="1"/>
        <v>7</v>
      </c>
      <c r="G45" s="4"/>
      <c r="H45" s="3"/>
      <c r="I45" s="3"/>
      <c r="J45" s="3"/>
      <c r="K45" s="3"/>
      <c r="L45" s="3"/>
      <c r="M45" s="3"/>
      <c r="N45" s="3">
        <v>5</v>
      </c>
      <c r="O45" s="3"/>
      <c r="P45" s="3"/>
      <c r="Q45" s="3"/>
      <c r="R45" s="3"/>
      <c r="S45" s="3"/>
      <c r="T45" s="3"/>
      <c r="U45" s="3"/>
      <c r="V45" s="3"/>
      <c r="W45" s="3"/>
      <c r="X45" s="3"/>
      <c r="Y45" s="3"/>
      <c r="Z45" s="3"/>
      <c r="AA45" s="3"/>
      <c r="AB45" s="3"/>
      <c r="AC45" s="3">
        <v>25</v>
      </c>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v>10</v>
      </c>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v>40</v>
      </c>
      <c r="CR45" s="3"/>
      <c r="CS45" s="3"/>
      <c r="CT45" s="3"/>
      <c r="CU45" s="3"/>
      <c r="CV45" s="3">
        <v>10</v>
      </c>
      <c r="CW45" s="3"/>
      <c r="CX45" s="3"/>
      <c r="CY45" s="3"/>
      <c r="CZ45" s="3"/>
      <c r="DA45" s="3"/>
      <c r="DB45" s="3"/>
      <c r="DC45" s="3"/>
      <c r="DD45" s="3"/>
      <c r="DE45" s="3"/>
      <c r="DF45" s="3"/>
      <c r="DG45" s="3"/>
      <c r="DH45" s="3"/>
      <c r="DI45" s="3"/>
      <c r="DJ45" s="3"/>
      <c r="DK45" s="3"/>
      <c r="DL45" s="3"/>
      <c r="DM45" s="3"/>
      <c r="DN45" s="3"/>
      <c r="DO45" s="3"/>
      <c r="DP45" s="3"/>
      <c r="DQ45" s="3"/>
      <c r="DR45" s="3"/>
      <c r="DS45" s="3"/>
      <c r="DT45" s="3"/>
      <c r="DU45" s="3">
        <v>5</v>
      </c>
      <c r="DV45" s="3"/>
      <c r="DW45" s="3"/>
      <c r="DX45" s="3"/>
      <c r="DY45" s="3"/>
      <c r="DZ45" s="3"/>
      <c r="EA45" s="3"/>
      <c r="EB45" s="3"/>
      <c r="EC45" s="3"/>
      <c r="ED45" s="3"/>
      <c r="EE45" s="3"/>
      <c r="EF45" s="3"/>
      <c r="EG45" s="3"/>
      <c r="EH45" s="3"/>
      <c r="EI45" s="3"/>
      <c r="EJ45" s="3">
        <v>5</v>
      </c>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row>
    <row r="46" spans="1:169" ht="75" x14ac:dyDescent="0.25">
      <c r="A46" s="12" t="s">
        <v>371</v>
      </c>
      <c r="B46" s="4" t="s">
        <v>107</v>
      </c>
      <c r="C46" s="4" t="s">
        <v>110</v>
      </c>
      <c r="D46" s="4" t="s">
        <v>115</v>
      </c>
      <c r="E46" s="4">
        <v>2014</v>
      </c>
      <c r="F46" s="1">
        <f t="shared" si="1"/>
        <v>6</v>
      </c>
      <c r="G46" s="4"/>
      <c r="H46" s="3"/>
      <c r="I46" s="3"/>
      <c r="J46" s="3"/>
      <c r="K46" s="3"/>
      <c r="L46" s="3"/>
      <c r="M46" s="3"/>
      <c r="N46" s="3">
        <v>10</v>
      </c>
      <c r="O46" s="3"/>
      <c r="P46" s="3"/>
      <c r="Q46" s="3"/>
      <c r="R46" s="3"/>
      <c r="S46" s="3"/>
      <c r="T46" s="3"/>
      <c r="U46" s="3"/>
      <c r="V46" s="3"/>
      <c r="W46" s="3"/>
      <c r="X46" s="3"/>
      <c r="Y46" s="3"/>
      <c r="Z46" s="3"/>
      <c r="AA46" s="3"/>
      <c r="AB46" s="3"/>
      <c r="AC46" s="3">
        <v>30</v>
      </c>
      <c r="AD46" s="3"/>
      <c r="AE46" s="3"/>
      <c r="AF46" s="3"/>
      <c r="AG46" s="3"/>
      <c r="AH46" s="3"/>
      <c r="AI46" s="3"/>
      <c r="AJ46" s="3">
        <v>5</v>
      </c>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v>10</v>
      </c>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v>35</v>
      </c>
      <c r="CR46" s="3"/>
      <c r="CS46" s="3"/>
      <c r="CT46" s="3"/>
      <c r="CU46" s="3"/>
      <c r="CV46" s="3">
        <v>15</v>
      </c>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row>
    <row r="47" spans="1:169" ht="75" x14ac:dyDescent="0.25">
      <c r="A47" s="12" t="s">
        <v>372</v>
      </c>
      <c r="B47" s="4" t="s">
        <v>107</v>
      </c>
      <c r="C47" s="4" t="s">
        <v>110</v>
      </c>
      <c r="D47" s="4" t="s">
        <v>115</v>
      </c>
      <c r="E47" s="4">
        <v>2014</v>
      </c>
      <c r="F47" s="1">
        <f t="shared" si="1"/>
        <v>4</v>
      </c>
      <c r="G47" s="4"/>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v>40</v>
      </c>
      <c r="AW47" s="3"/>
      <c r="AX47" s="3"/>
      <c r="AY47" s="3"/>
      <c r="AZ47" s="3"/>
      <c r="BA47" s="3"/>
      <c r="BB47" s="3"/>
      <c r="BC47" s="3"/>
      <c r="BD47" s="3"/>
      <c r="BE47" s="3"/>
      <c r="BF47" s="3"/>
      <c r="BG47" s="3"/>
      <c r="BH47" s="3"/>
      <c r="BI47" s="3"/>
      <c r="BJ47" s="3">
        <v>20</v>
      </c>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v>20</v>
      </c>
      <c r="DV47" s="3"/>
      <c r="DW47" s="3"/>
      <c r="DX47" s="3"/>
      <c r="DY47" s="3"/>
      <c r="DZ47" s="3"/>
      <c r="EA47" s="3"/>
      <c r="EB47" s="3"/>
      <c r="EC47" s="3"/>
      <c r="ED47" s="3"/>
      <c r="EE47" s="3"/>
      <c r="EF47" s="3"/>
      <c r="EG47" s="3"/>
      <c r="EH47" s="3">
        <v>20</v>
      </c>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row>
    <row r="48" spans="1:169" ht="64.5" customHeight="1" x14ac:dyDescent="0.25">
      <c r="A48" s="12" t="s">
        <v>373</v>
      </c>
      <c r="B48" s="4" t="s">
        <v>107</v>
      </c>
      <c r="C48" s="4" t="s">
        <v>110</v>
      </c>
      <c r="D48" s="4" t="s">
        <v>115</v>
      </c>
      <c r="E48" s="4">
        <v>2014</v>
      </c>
      <c r="F48" s="1">
        <f t="shared" si="1"/>
        <v>6</v>
      </c>
      <c r="G48" s="4"/>
      <c r="H48" s="3"/>
      <c r="I48" s="3"/>
      <c r="J48" s="3"/>
      <c r="K48" s="3"/>
      <c r="L48" s="3"/>
      <c r="M48" s="3"/>
      <c r="N48" s="3">
        <v>10</v>
      </c>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v>10</v>
      </c>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v>20</v>
      </c>
      <c r="CR48" s="3">
        <v>45</v>
      </c>
      <c r="CS48" s="3"/>
      <c r="CT48" s="3"/>
      <c r="CU48" s="3"/>
      <c r="CV48" s="3">
        <v>10</v>
      </c>
      <c r="CW48" s="3"/>
      <c r="CX48" s="3"/>
      <c r="CY48" s="3"/>
      <c r="CZ48" s="3"/>
      <c r="DA48" s="3"/>
      <c r="DB48" s="3"/>
      <c r="DC48" s="3"/>
      <c r="DD48" s="3"/>
      <c r="DE48" s="3"/>
      <c r="DF48" s="3"/>
      <c r="DG48" s="3"/>
      <c r="DH48" s="3"/>
      <c r="DI48" s="3"/>
      <c r="DJ48" s="3"/>
      <c r="DK48" s="3"/>
      <c r="DL48" s="3"/>
      <c r="DM48" s="3"/>
      <c r="DN48" s="3"/>
      <c r="DO48" s="3"/>
      <c r="DP48" s="3"/>
      <c r="DQ48" s="3"/>
      <c r="DR48" s="3"/>
      <c r="DS48" s="3"/>
      <c r="DT48" s="3"/>
      <c r="DU48" s="3">
        <v>5</v>
      </c>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row>
    <row r="49" spans="1:169" ht="75" x14ac:dyDescent="0.25">
      <c r="A49" s="12" t="s">
        <v>394</v>
      </c>
      <c r="B49" s="4" t="s">
        <v>107</v>
      </c>
      <c r="C49" s="4" t="s">
        <v>110</v>
      </c>
      <c r="D49" s="4" t="s">
        <v>115</v>
      </c>
      <c r="E49" s="4">
        <v>2017</v>
      </c>
      <c r="F49" s="1">
        <f t="shared" si="1"/>
        <v>5</v>
      </c>
      <c r="G49" s="4"/>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v>5</v>
      </c>
      <c r="BI49" s="3"/>
      <c r="BJ49" s="3"/>
      <c r="BK49" s="3"/>
      <c r="BL49" s="3"/>
      <c r="BM49" s="3"/>
      <c r="BN49" s="3"/>
      <c r="BO49" s="3"/>
      <c r="BP49" s="3"/>
      <c r="BQ49" s="3"/>
      <c r="BR49" s="3"/>
      <c r="BS49" s="3"/>
      <c r="BT49" s="3"/>
      <c r="BU49" s="3">
        <v>50</v>
      </c>
      <c r="BV49" s="3"/>
      <c r="BW49" s="3"/>
      <c r="BX49" s="3"/>
      <c r="BY49" s="3"/>
      <c r="BZ49" s="3"/>
      <c r="CA49" s="3"/>
      <c r="CB49" s="3"/>
      <c r="CC49" s="3"/>
      <c r="CD49" s="3"/>
      <c r="CE49" s="3"/>
      <c r="CF49" s="3"/>
      <c r="CG49" s="3"/>
      <c r="CH49" s="3"/>
      <c r="CI49" s="3"/>
      <c r="CJ49" s="3"/>
      <c r="CK49" s="3"/>
      <c r="CL49" s="3"/>
      <c r="CM49" s="3"/>
      <c r="CN49" s="3"/>
      <c r="CO49" s="3"/>
      <c r="CP49" s="3"/>
      <c r="CQ49" s="3"/>
      <c r="CR49" s="3">
        <v>35</v>
      </c>
      <c r="CS49" s="3"/>
      <c r="CT49" s="3"/>
      <c r="CU49" s="3"/>
      <c r="CV49" s="3">
        <v>5</v>
      </c>
      <c r="CW49" s="3"/>
      <c r="CX49" s="3"/>
      <c r="CY49" s="3"/>
      <c r="CZ49" s="3"/>
      <c r="DA49" s="3"/>
      <c r="DB49" s="3"/>
      <c r="DC49" s="3"/>
      <c r="DD49" s="3"/>
      <c r="DE49" s="3"/>
      <c r="DF49" s="3"/>
      <c r="DG49" s="3"/>
      <c r="DH49" s="3"/>
      <c r="DI49" s="3"/>
      <c r="DJ49" s="3"/>
      <c r="DK49" s="3"/>
      <c r="DL49" s="3"/>
      <c r="DM49" s="3"/>
      <c r="DN49" s="3"/>
      <c r="DO49" s="3"/>
      <c r="DP49" s="3"/>
      <c r="DQ49" s="3"/>
      <c r="DR49" s="3"/>
      <c r="DS49" s="3"/>
      <c r="DT49" s="3"/>
      <c r="DU49" s="3">
        <v>5</v>
      </c>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row>
    <row r="50" spans="1:169" ht="90" x14ac:dyDescent="0.25">
      <c r="A50" s="12" t="s">
        <v>395</v>
      </c>
      <c r="B50" s="4" t="s">
        <v>107</v>
      </c>
      <c r="C50" s="4" t="s">
        <v>110</v>
      </c>
      <c r="D50" s="4" t="s">
        <v>115</v>
      </c>
      <c r="E50" s="4">
        <v>2017</v>
      </c>
      <c r="F50" s="1">
        <f t="shared" ref="F50:F81" si="2">IF(C50="Seed","NA",(COUNT(H50:ADO50)+COUNTIF(H50:ADO50,"Y")+(COUNTIF(H50:ADO50,"*A")/2)))</f>
        <v>7</v>
      </c>
      <c r="G50" s="4"/>
      <c r="H50" s="3"/>
      <c r="I50" s="3"/>
      <c r="J50" s="3"/>
      <c r="K50" s="3"/>
      <c r="L50" s="3"/>
      <c r="M50" s="3"/>
      <c r="N50" s="3"/>
      <c r="O50" s="3"/>
      <c r="P50" s="3"/>
      <c r="Q50" s="3"/>
      <c r="R50" s="3"/>
      <c r="S50" s="3"/>
      <c r="T50" s="3"/>
      <c r="U50" s="3"/>
      <c r="V50" s="3"/>
      <c r="W50" s="3"/>
      <c r="X50" s="3"/>
      <c r="Y50" s="3"/>
      <c r="Z50" s="3"/>
      <c r="AA50" s="3"/>
      <c r="AB50" s="3"/>
      <c r="AC50" s="3">
        <v>10</v>
      </c>
      <c r="AD50" s="3"/>
      <c r="AE50" s="3"/>
      <c r="AF50" s="3"/>
      <c r="AG50" s="3"/>
      <c r="AH50" s="3"/>
      <c r="AI50" s="3"/>
      <c r="AJ50" s="3"/>
      <c r="AK50" s="3"/>
      <c r="AL50" s="3"/>
      <c r="AM50" s="3"/>
      <c r="AN50" s="3"/>
      <c r="AO50" s="3"/>
      <c r="AP50" s="3"/>
      <c r="AQ50" s="3"/>
      <c r="AR50" s="3"/>
      <c r="AS50" s="3"/>
      <c r="AT50" s="3"/>
      <c r="AU50" s="3"/>
      <c r="AV50" s="3"/>
      <c r="AW50" s="3"/>
      <c r="AX50" s="3">
        <v>5</v>
      </c>
      <c r="AY50" s="3"/>
      <c r="AZ50" s="3"/>
      <c r="BA50" s="3"/>
      <c r="BB50" s="3"/>
      <c r="BC50" s="3"/>
      <c r="BD50" s="3"/>
      <c r="BE50" s="3"/>
      <c r="BF50" s="3"/>
      <c r="BG50" s="3"/>
      <c r="BH50" s="3">
        <v>2</v>
      </c>
      <c r="BI50" s="3"/>
      <c r="BJ50" s="3"/>
      <c r="BK50" s="3"/>
      <c r="BL50" s="3"/>
      <c r="BM50" s="3"/>
      <c r="BN50" s="3"/>
      <c r="BO50" s="3"/>
      <c r="BP50" s="3"/>
      <c r="BQ50" s="3"/>
      <c r="BR50" s="3"/>
      <c r="BS50" s="3"/>
      <c r="BT50" s="3"/>
      <c r="BU50" s="3">
        <v>38</v>
      </c>
      <c r="BV50" s="3"/>
      <c r="BW50" s="3"/>
      <c r="BX50" s="3"/>
      <c r="BY50" s="3"/>
      <c r="BZ50" s="3"/>
      <c r="CA50" s="3"/>
      <c r="CB50" s="3"/>
      <c r="CC50" s="3"/>
      <c r="CD50" s="3"/>
      <c r="CE50" s="3"/>
      <c r="CF50" s="3"/>
      <c r="CG50" s="3"/>
      <c r="CH50" s="3"/>
      <c r="CI50" s="3"/>
      <c r="CJ50" s="3"/>
      <c r="CK50" s="3"/>
      <c r="CL50" s="3"/>
      <c r="CM50" s="3"/>
      <c r="CN50" s="3"/>
      <c r="CO50" s="3"/>
      <c r="CP50" s="3"/>
      <c r="CQ50" s="3"/>
      <c r="CR50" s="3">
        <v>30</v>
      </c>
      <c r="CS50" s="3"/>
      <c r="CT50" s="3"/>
      <c r="CU50" s="3"/>
      <c r="CV50" s="3">
        <v>10</v>
      </c>
      <c r="CW50" s="3"/>
      <c r="CX50" s="3"/>
      <c r="CY50" s="3"/>
      <c r="CZ50" s="3"/>
      <c r="DA50" s="3"/>
      <c r="DB50" s="3"/>
      <c r="DC50" s="3"/>
      <c r="DD50" s="3"/>
      <c r="DE50" s="3"/>
      <c r="DF50" s="3"/>
      <c r="DG50" s="3"/>
      <c r="DH50" s="3"/>
      <c r="DI50" s="3"/>
      <c r="DJ50" s="3"/>
      <c r="DK50" s="3"/>
      <c r="DL50" s="3"/>
      <c r="DM50" s="3"/>
      <c r="DN50" s="3"/>
      <c r="DO50" s="3"/>
      <c r="DP50" s="3"/>
      <c r="DQ50" s="3"/>
      <c r="DR50" s="3"/>
      <c r="DS50" s="3"/>
      <c r="DT50" s="3"/>
      <c r="DU50" s="3">
        <v>5</v>
      </c>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row>
    <row r="51" spans="1:169" ht="75" x14ac:dyDescent="0.25">
      <c r="A51" s="12" t="s">
        <v>396</v>
      </c>
      <c r="B51" s="4" t="s">
        <v>107</v>
      </c>
      <c r="C51" s="4" t="s">
        <v>110</v>
      </c>
      <c r="D51" s="4" t="s">
        <v>115</v>
      </c>
      <c r="E51" s="4">
        <v>2017</v>
      </c>
      <c r="F51" s="1">
        <f t="shared" si="2"/>
        <v>7</v>
      </c>
      <c r="G51" s="4"/>
      <c r="H51" s="3"/>
      <c r="I51" s="3"/>
      <c r="J51" s="3"/>
      <c r="K51" s="3"/>
      <c r="L51" s="3"/>
      <c r="M51" s="3"/>
      <c r="N51" s="3">
        <v>5</v>
      </c>
      <c r="O51" s="3"/>
      <c r="P51" s="3"/>
      <c r="Q51" s="3"/>
      <c r="R51" s="3"/>
      <c r="S51" s="3"/>
      <c r="T51" s="3"/>
      <c r="U51" s="3"/>
      <c r="V51" s="3"/>
      <c r="W51" s="3"/>
      <c r="X51" s="3"/>
      <c r="Y51" s="3"/>
      <c r="Z51" s="3"/>
      <c r="AA51" s="3"/>
      <c r="AB51" s="3"/>
      <c r="AC51" s="3">
        <v>5</v>
      </c>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v>5</v>
      </c>
      <c r="BI51" s="3"/>
      <c r="BJ51" s="3"/>
      <c r="BK51" s="3"/>
      <c r="BL51" s="3"/>
      <c r="BM51" s="3"/>
      <c r="BN51" s="3"/>
      <c r="BO51" s="3"/>
      <c r="BP51" s="3"/>
      <c r="BQ51" s="3"/>
      <c r="BR51" s="3"/>
      <c r="BS51" s="3"/>
      <c r="BT51" s="3"/>
      <c r="BU51" s="3">
        <v>20</v>
      </c>
      <c r="BV51" s="3"/>
      <c r="BW51" s="3"/>
      <c r="BX51" s="3"/>
      <c r="BY51" s="3"/>
      <c r="BZ51" s="3"/>
      <c r="CA51" s="3"/>
      <c r="CB51" s="3"/>
      <c r="CC51" s="3"/>
      <c r="CD51" s="3"/>
      <c r="CE51" s="3"/>
      <c r="CF51" s="3"/>
      <c r="CG51" s="3"/>
      <c r="CH51" s="3"/>
      <c r="CI51" s="3"/>
      <c r="CJ51" s="3"/>
      <c r="CK51" s="3"/>
      <c r="CL51" s="3"/>
      <c r="CM51" s="3"/>
      <c r="CN51" s="3"/>
      <c r="CO51" s="3"/>
      <c r="CP51" s="3"/>
      <c r="CQ51" s="3">
        <v>25</v>
      </c>
      <c r="CR51" s="3">
        <v>35</v>
      </c>
      <c r="CS51" s="3"/>
      <c r="CT51" s="3"/>
      <c r="CU51" s="3"/>
      <c r="CV51" s="3">
        <v>5</v>
      </c>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row>
    <row r="52" spans="1:169" ht="64.5" customHeight="1" x14ac:dyDescent="0.25">
      <c r="A52" s="12" t="s">
        <v>397</v>
      </c>
      <c r="B52" s="4" t="s">
        <v>107</v>
      </c>
      <c r="C52" s="4" t="s">
        <v>110</v>
      </c>
      <c r="D52" s="4" t="s">
        <v>115</v>
      </c>
      <c r="E52" s="4">
        <v>2017</v>
      </c>
      <c r="F52" s="1">
        <f t="shared" si="2"/>
        <v>5</v>
      </c>
      <c r="G52" s="4"/>
      <c r="H52" s="3"/>
      <c r="I52" s="3"/>
      <c r="J52" s="3"/>
      <c r="K52" s="3"/>
      <c r="L52" s="3"/>
      <c r="M52" s="3"/>
      <c r="N52" s="3">
        <v>5</v>
      </c>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v>5</v>
      </c>
      <c r="BI52" s="3"/>
      <c r="BJ52" s="3"/>
      <c r="BK52" s="3"/>
      <c r="BL52" s="3"/>
      <c r="BM52" s="3"/>
      <c r="BN52" s="3"/>
      <c r="BO52" s="3"/>
      <c r="BP52" s="3"/>
      <c r="BQ52" s="3"/>
      <c r="BR52" s="3"/>
      <c r="BS52" s="3"/>
      <c r="BT52" s="3"/>
      <c r="BU52" s="3">
        <v>50</v>
      </c>
      <c r="BV52" s="3"/>
      <c r="BW52" s="3"/>
      <c r="BX52" s="3"/>
      <c r="BY52" s="3"/>
      <c r="BZ52" s="3"/>
      <c r="CA52" s="3"/>
      <c r="CB52" s="3"/>
      <c r="CC52" s="3"/>
      <c r="CD52" s="3"/>
      <c r="CE52" s="3"/>
      <c r="CF52" s="3"/>
      <c r="CG52" s="3"/>
      <c r="CH52" s="3"/>
      <c r="CI52" s="3"/>
      <c r="CJ52" s="3"/>
      <c r="CK52" s="3"/>
      <c r="CL52" s="3"/>
      <c r="CM52" s="3"/>
      <c r="CN52" s="3"/>
      <c r="CO52" s="3"/>
      <c r="CP52" s="3"/>
      <c r="CQ52" s="3"/>
      <c r="CR52" s="3">
        <v>30</v>
      </c>
      <c r="CS52" s="3"/>
      <c r="CT52" s="3"/>
      <c r="CU52" s="3"/>
      <c r="CV52" s="3">
        <v>10</v>
      </c>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row>
    <row r="53" spans="1:169" ht="46.5" customHeight="1" x14ac:dyDescent="0.25">
      <c r="A53" s="12" t="s">
        <v>243</v>
      </c>
      <c r="B53" s="4" t="s">
        <v>107</v>
      </c>
      <c r="C53" s="4" t="s">
        <v>112</v>
      </c>
      <c r="D53" s="4" t="s">
        <v>315</v>
      </c>
      <c r="E53" s="4">
        <v>2014</v>
      </c>
      <c r="F53" s="1">
        <f t="shared" si="2"/>
        <v>7</v>
      </c>
      <c r="G53" s="4"/>
      <c r="H53" s="3"/>
      <c r="I53" s="3"/>
      <c r="J53" s="3"/>
      <c r="K53" s="3"/>
      <c r="L53" s="3"/>
      <c r="M53" s="3"/>
      <c r="N53" s="3" t="s">
        <v>63</v>
      </c>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t="s">
        <v>63</v>
      </c>
      <c r="AR53" s="3"/>
      <c r="AS53" s="3"/>
      <c r="AT53" s="3"/>
      <c r="AU53" s="3"/>
      <c r="AV53" s="3"/>
      <c r="AW53" s="3"/>
      <c r="AX53" s="3"/>
      <c r="AY53" s="3"/>
      <c r="AZ53" s="3"/>
      <c r="BA53" s="3"/>
      <c r="BB53" s="3"/>
      <c r="BC53" s="3"/>
      <c r="BD53" s="3"/>
      <c r="BE53" s="3"/>
      <c r="BF53" s="3"/>
      <c r="BG53" s="3"/>
      <c r="BH53" s="3" t="s">
        <v>63</v>
      </c>
      <c r="BI53" s="3"/>
      <c r="BJ53" s="3" t="s">
        <v>63</v>
      </c>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t="s">
        <v>63</v>
      </c>
      <c r="CW53" s="3"/>
      <c r="CX53" s="3"/>
      <c r="CY53" s="3"/>
      <c r="CZ53" s="3"/>
      <c r="DA53" s="3"/>
      <c r="DB53" s="3"/>
      <c r="DC53" s="3"/>
      <c r="DD53" s="3"/>
      <c r="DE53" s="3"/>
      <c r="DF53" s="3"/>
      <c r="DG53" s="3"/>
      <c r="DH53" s="3"/>
      <c r="DI53" s="3"/>
      <c r="DJ53" s="3" t="s">
        <v>63</v>
      </c>
      <c r="DK53" s="3"/>
      <c r="DL53" s="3"/>
      <c r="DM53" s="3"/>
      <c r="DN53" s="3"/>
      <c r="DO53" s="3"/>
      <c r="DP53" s="3"/>
      <c r="DQ53" s="3"/>
      <c r="DR53" s="3"/>
      <c r="DS53" s="3"/>
      <c r="DT53" s="3"/>
      <c r="DU53" s="3" t="s">
        <v>63</v>
      </c>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row>
    <row r="54" spans="1:169" ht="45.75" customHeight="1" x14ac:dyDescent="0.25">
      <c r="A54" s="12" t="s">
        <v>244</v>
      </c>
      <c r="B54" s="4" t="s">
        <v>107</v>
      </c>
      <c r="C54" s="4" t="s">
        <v>112</v>
      </c>
      <c r="D54" s="4" t="s">
        <v>315</v>
      </c>
      <c r="E54" s="4">
        <v>2014</v>
      </c>
      <c r="F54" s="1">
        <f t="shared" si="2"/>
        <v>12</v>
      </c>
      <c r="G54" s="4"/>
      <c r="H54" s="3"/>
      <c r="I54" s="3"/>
      <c r="J54" s="3"/>
      <c r="K54" s="3"/>
      <c r="L54" s="3"/>
      <c r="M54" s="3"/>
      <c r="N54" s="3" t="s">
        <v>63</v>
      </c>
      <c r="O54" s="3"/>
      <c r="P54" s="3"/>
      <c r="Q54" s="3"/>
      <c r="R54" s="3"/>
      <c r="S54" s="3"/>
      <c r="T54" s="3"/>
      <c r="U54" s="3"/>
      <c r="V54" s="3"/>
      <c r="W54" s="3"/>
      <c r="X54" s="3"/>
      <c r="Y54" s="3"/>
      <c r="Z54" s="3"/>
      <c r="AA54" s="3"/>
      <c r="AB54" s="3"/>
      <c r="AC54" s="3" t="s">
        <v>63</v>
      </c>
      <c r="AD54" s="3"/>
      <c r="AE54" s="3"/>
      <c r="AF54" s="3"/>
      <c r="AG54" s="3"/>
      <c r="AH54" s="3"/>
      <c r="AI54" s="3"/>
      <c r="AJ54" s="3" t="s">
        <v>63</v>
      </c>
      <c r="AK54" s="3"/>
      <c r="AL54" s="3"/>
      <c r="AM54" s="3"/>
      <c r="AN54" s="3"/>
      <c r="AO54" s="3"/>
      <c r="AP54" s="3"/>
      <c r="AQ54" s="3" t="s">
        <v>63</v>
      </c>
      <c r="AR54" s="3"/>
      <c r="AS54" s="3"/>
      <c r="AT54" s="3"/>
      <c r="AU54" s="3"/>
      <c r="AV54" s="3"/>
      <c r="AW54" s="3"/>
      <c r="AX54" s="3" t="s">
        <v>63</v>
      </c>
      <c r="AY54" s="3"/>
      <c r="AZ54" s="3"/>
      <c r="BA54" s="3"/>
      <c r="BB54" s="3"/>
      <c r="BC54" s="3"/>
      <c r="BD54" s="3"/>
      <c r="BE54" s="3"/>
      <c r="BF54" s="3"/>
      <c r="BG54" s="3"/>
      <c r="BH54" s="3" t="s">
        <v>63</v>
      </c>
      <c r="BI54" s="3"/>
      <c r="BJ54" s="3" t="s">
        <v>63</v>
      </c>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t="s">
        <v>63</v>
      </c>
      <c r="CR54" s="3"/>
      <c r="CS54" s="3"/>
      <c r="CT54" s="3"/>
      <c r="CU54" s="3"/>
      <c r="CV54" s="3" t="s">
        <v>63</v>
      </c>
      <c r="CW54" s="3"/>
      <c r="CX54" s="3"/>
      <c r="CY54" s="3"/>
      <c r="CZ54" s="3"/>
      <c r="DA54" s="3"/>
      <c r="DB54" s="3"/>
      <c r="DC54" s="3"/>
      <c r="DD54" s="3"/>
      <c r="DE54" s="3"/>
      <c r="DF54" s="3"/>
      <c r="DG54" s="3"/>
      <c r="DH54" s="3"/>
      <c r="DI54" s="3"/>
      <c r="DJ54" s="3" t="s">
        <v>63</v>
      </c>
      <c r="DK54" s="3"/>
      <c r="DL54" s="3"/>
      <c r="DM54" s="3"/>
      <c r="DN54" s="3"/>
      <c r="DO54" s="3"/>
      <c r="DP54" s="3"/>
      <c r="DQ54" s="3"/>
      <c r="DR54" s="3"/>
      <c r="DS54" s="3"/>
      <c r="DT54" s="3"/>
      <c r="DU54" s="3" t="s">
        <v>63</v>
      </c>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t="s">
        <v>63</v>
      </c>
      <c r="EX54" s="3"/>
      <c r="EY54" s="3"/>
      <c r="EZ54" s="3"/>
      <c r="FA54" s="3"/>
      <c r="FB54" s="3"/>
      <c r="FC54" s="3"/>
      <c r="FD54" s="3"/>
      <c r="FE54" s="3"/>
      <c r="FF54" s="3"/>
      <c r="FG54" s="3"/>
      <c r="FH54" s="3"/>
      <c r="FI54" s="3"/>
      <c r="FJ54" s="3"/>
      <c r="FK54" s="3"/>
      <c r="FL54" s="3"/>
      <c r="FM54" s="3"/>
    </row>
    <row r="55" spans="1:169" ht="30" x14ac:dyDescent="0.25">
      <c r="A55" s="12" t="s">
        <v>190</v>
      </c>
      <c r="B55" s="4" t="s">
        <v>108</v>
      </c>
      <c r="C55" s="4" t="s">
        <v>112</v>
      </c>
      <c r="D55" t="s">
        <v>115</v>
      </c>
      <c r="E55" s="4">
        <v>2015</v>
      </c>
      <c r="F55" s="1">
        <f t="shared" si="2"/>
        <v>4</v>
      </c>
      <c r="G55" s="4"/>
      <c r="H55" s="3"/>
      <c r="I55" s="3"/>
      <c r="J55" s="3"/>
      <c r="K55" s="3"/>
      <c r="L55" s="3"/>
      <c r="M55" s="3"/>
      <c r="N55" s="3"/>
      <c r="O55" s="3"/>
      <c r="P55" s="3"/>
      <c r="Q55" s="3"/>
      <c r="R55" s="3"/>
      <c r="S55" s="3">
        <v>2</v>
      </c>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v>8</v>
      </c>
      <c r="AT55" s="3"/>
      <c r="AU55" s="3"/>
      <c r="AV55" s="3"/>
      <c r="AW55" s="3"/>
      <c r="AX55" s="3"/>
      <c r="AY55" s="3"/>
      <c r="AZ55" s="3"/>
      <c r="BA55" s="3"/>
      <c r="BB55" s="3"/>
      <c r="BC55" s="3"/>
      <c r="BD55" s="3"/>
      <c r="BE55" s="3"/>
      <c r="BF55" s="3"/>
      <c r="BG55" s="3"/>
      <c r="BH55" s="3"/>
      <c r="BI55" s="3"/>
      <c r="BJ55" s="3">
        <v>25</v>
      </c>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v>65</v>
      </c>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row>
    <row r="56" spans="1:169" ht="45" x14ac:dyDescent="0.25">
      <c r="A56" s="12" t="s">
        <v>191</v>
      </c>
      <c r="B56" s="4" t="s">
        <v>108</v>
      </c>
      <c r="C56" s="4" t="s">
        <v>112</v>
      </c>
      <c r="D56" t="s">
        <v>115</v>
      </c>
      <c r="E56" s="4">
        <v>2015</v>
      </c>
      <c r="F56" s="1">
        <f t="shared" si="2"/>
        <v>8</v>
      </c>
      <c r="G56" s="4"/>
      <c r="H56" s="3"/>
      <c r="I56" s="3"/>
      <c r="J56" s="3">
        <v>5</v>
      </c>
      <c r="K56" s="3">
        <v>5</v>
      </c>
      <c r="L56" s="3"/>
      <c r="M56" s="3"/>
      <c r="N56" s="3"/>
      <c r="O56" s="3"/>
      <c r="P56" s="3"/>
      <c r="Q56" s="3"/>
      <c r="R56" s="3"/>
      <c r="S56" s="3"/>
      <c r="T56" s="3"/>
      <c r="U56" s="3"/>
      <c r="V56" s="3"/>
      <c r="W56" s="3"/>
      <c r="X56" s="3"/>
      <c r="Y56" s="3"/>
      <c r="Z56" s="3"/>
      <c r="AA56" s="3"/>
      <c r="AB56" s="3"/>
      <c r="AC56" s="3"/>
      <c r="AD56" s="3"/>
      <c r="AE56" s="3">
        <v>10</v>
      </c>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v>10</v>
      </c>
      <c r="BI56" s="3"/>
      <c r="BJ56" s="3"/>
      <c r="BK56" s="3"/>
      <c r="BL56" s="3"/>
      <c r="BM56" s="3"/>
      <c r="BN56" s="3"/>
      <c r="BO56" s="3"/>
      <c r="BP56" s="3"/>
      <c r="BQ56" s="3"/>
      <c r="BR56" s="3"/>
      <c r="BS56" s="3"/>
      <c r="BT56" s="3">
        <v>15</v>
      </c>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v>10</v>
      </c>
      <c r="CW56" s="3"/>
      <c r="CX56" s="3"/>
      <c r="CY56" s="3"/>
      <c r="CZ56" s="3"/>
      <c r="DA56" s="3"/>
      <c r="DB56" s="3"/>
      <c r="DC56" s="3"/>
      <c r="DD56" s="3">
        <v>40</v>
      </c>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v>5</v>
      </c>
      <c r="FM56" s="3"/>
    </row>
    <row r="57" spans="1:169" ht="34.5" customHeight="1" x14ac:dyDescent="0.25">
      <c r="A57" s="12" t="s">
        <v>193</v>
      </c>
      <c r="B57" s="4" t="s">
        <v>108</v>
      </c>
      <c r="C57" s="4" t="s">
        <v>112</v>
      </c>
      <c r="D57" t="s">
        <v>115</v>
      </c>
      <c r="E57" s="4">
        <v>2015</v>
      </c>
      <c r="F57" s="1">
        <f t="shared" si="2"/>
        <v>7</v>
      </c>
      <c r="G57" s="4"/>
      <c r="H57" s="3"/>
      <c r="I57" s="3"/>
      <c r="J57" s="3"/>
      <c r="K57" s="3"/>
      <c r="L57" s="3"/>
      <c r="M57" s="3"/>
      <c r="N57" s="3"/>
      <c r="O57" s="3"/>
      <c r="P57" s="3"/>
      <c r="Q57" s="3"/>
      <c r="R57" s="3"/>
      <c r="S57" s="3">
        <v>5</v>
      </c>
      <c r="T57" s="3"/>
      <c r="U57" s="3"/>
      <c r="V57" s="3"/>
      <c r="W57" s="3"/>
      <c r="X57" s="3"/>
      <c r="Y57" s="3"/>
      <c r="Z57" s="3"/>
      <c r="AA57" s="3"/>
      <c r="AB57" s="3"/>
      <c r="AC57" s="3"/>
      <c r="AD57" s="3"/>
      <c r="AE57" s="3"/>
      <c r="AF57" s="3">
        <v>10</v>
      </c>
      <c r="AG57" s="3"/>
      <c r="AH57" s="3"/>
      <c r="AI57" s="3"/>
      <c r="AJ57" s="3"/>
      <c r="AK57" s="3"/>
      <c r="AL57" s="3"/>
      <c r="AM57" s="3"/>
      <c r="AN57" s="3"/>
      <c r="AO57" s="3"/>
      <c r="AP57" s="3"/>
      <c r="AQ57" s="3"/>
      <c r="AR57" s="3"/>
      <c r="AS57" s="3">
        <v>15</v>
      </c>
      <c r="AT57" s="3"/>
      <c r="AU57" s="3"/>
      <c r="AV57" s="3"/>
      <c r="AW57" s="3"/>
      <c r="AX57" s="3"/>
      <c r="AY57" s="3"/>
      <c r="AZ57" s="3"/>
      <c r="BA57" s="3"/>
      <c r="BB57" s="3"/>
      <c r="BC57" s="3"/>
      <c r="BD57" s="3"/>
      <c r="BE57" s="3"/>
      <c r="BF57" s="3"/>
      <c r="BG57" s="3"/>
      <c r="BH57" s="3">
        <v>15</v>
      </c>
      <c r="BI57" s="3"/>
      <c r="BJ57" s="3"/>
      <c r="BK57" s="3"/>
      <c r="BL57" s="3"/>
      <c r="BM57" s="3"/>
      <c r="BN57" s="3"/>
      <c r="BO57" s="3"/>
      <c r="BP57" s="3"/>
      <c r="BQ57" s="3"/>
      <c r="BR57" s="3"/>
      <c r="BS57" s="3"/>
      <c r="BT57" s="3">
        <v>10</v>
      </c>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v>40</v>
      </c>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v>5</v>
      </c>
      <c r="FM57" s="3"/>
    </row>
    <row r="58" spans="1:169" ht="30" x14ac:dyDescent="0.25">
      <c r="A58" s="12" t="s">
        <v>194</v>
      </c>
      <c r="B58" s="4" t="s">
        <v>108</v>
      </c>
      <c r="C58" s="4" t="s">
        <v>112</v>
      </c>
      <c r="D58" t="s">
        <v>115</v>
      </c>
      <c r="E58" s="4">
        <v>2015</v>
      </c>
      <c r="F58" s="1">
        <f t="shared" si="2"/>
        <v>11</v>
      </c>
      <c r="G58" s="4"/>
      <c r="H58" s="3"/>
      <c r="I58" s="3"/>
      <c r="J58" s="3"/>
      <c r="K58" s="3"/>
      <c r="L58" s="3"/>
      <c r="M58" s="3"/>
      <c r="N58" s="3"/>
      <c r="O58" s="3"/>
      <c r="P58" s="3"/>
      <c r="Q58" s="3"/>
      <c r="R58" s="3"/>
      <c r="S58" s="3">
        <v>5</v>
      </c>
      <c r="T58" s="3"/>
      <c r="U58" s="3"/>
      <c r="V58" s="3"/>
      <c r="W58" s="3"/>
      <c r="X58" s="3"/>
      <c r="Y58" s="3"/>
      <c r="Z58" s="3"/>
      <c r="AA58" s="3"/>
      <c r="AB58" s="3">
        <v>5</v>
      </c>
      <c r="AC58" s="3"/>
      <c r="AD58" s="3"/>
      <c r="AE58" s="3"/>
      <c r="AF58" s="3">
        <v>5</v>
      </c>
      <c r="AG58" s="3"/>
      <c r="AH58" s="3"/>
      <c r="AI58" s="3"/>
      <c r="AJ58" s="3"/>
      <c r="AK58" s="3"/>
      <c r="AL58" s="3"/>
      <c r="AM58" s="3"/>
      <c r="AN58" s="3"/>
      <c r="AO58" s="3"/>
      <c r="AP58" s="3"/>
      <c r="AQ58" s="3"/>
      <c r="AR58" s="3"/>
      <c r="AS58" s="3">
        <v>5</v>
      </c>
      <c r="AT58" s="3"/>
      <c r="AU58" s="3"/>
      <c r="AV58" s="3"/>
      <c r="AW58" s="3"/>
      <c r="AX58" s="3"/>
      <c r="AY58" s="3"/>
      <c r="AZ58" s="3"/>
      <c r="BA58" s="3"/>
      <c r="BB58" s="3"/>
      <c r="BC58" s="3"/>
      <c r="BD58" s="3"/>
      <c r="BE58" s="3">
        <v>10</v>
      </c>
      <c r="BF58" s="3"/>
      <c r="BG58" s="3"/>
      <c r="BH58" s="3">
        <v>10</v>
      </c>
      <c r="BI58" s="3"/>
      <c r="BJ58" s="3"/>
      <c r="BK58" s="3"/>
      <c r="BL58" s="3"/>
      <c r="BM58" s="3"/>
      <c r="BN58" s="3"/>
      <c r="BO58" s="3"/>
      <c r="BP58" s="3"/>
      <c r="BQ58" s="3"/>
      <c r="BR58" s="3"/>
      <c r="BS58" s="3"/>
      <c r="BT58" s="3">
        <v>10</v>
      </c>
      <c r="BU58" s="3"/>
      <c r="BV58" s="3"/>
      <c r="BW58" s="3"/>
      <c r="BX58" s="3"/>
      <c r="BY58" s="3"/>
      <c r="BZ58" s="3"/>
      <c r="CA58" s="3"/>
      <c r="CB58" s="3"/>
      <c r="CC58" s="3"/>
      <c r="CD58" s="3"/>
      <c r="CE58" s="3"/>
      <c r="CF58" s="3"/>
      <c r="CG58" s="3"/>
      <c r="CH58" s="3"/>
      <c r="CI58" s="3"/>
      <c r="CJ58" s="3"/>
      <c r="CK58" s="3"/>
      <c r="CL58" s="3"/>
      <c r="CM58" s="3">
        <v>2</v>
      </c>
      <c r="CN58" s="3"/>
      <c r="CO58" s="3"/>
      <c r="CP58" s="3"/>
      <c r="CQ58" s="3"/>
      <c r="CR58" s="3"/>
      <c r="CS58" s="3"/>
      <c r="CT58" s="3"/>
      <c r="CU58" s="3"/>
      <c r="CV58" s="3"/>
      <c r="CW58" s="3"/>
      <c r="CX58" s="3"/>
      <c r="CY58" s="3"/>
      <c r="CZ58" s="3"/>
      <c r="DA58" s="3"/>
      <c r="DB58" s="3"/>
      <c r="DC58" s="3"/>
      <c r="DD58" s="3">
        <v>40</v>
      </c>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v>5</v>
      </c>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v>3</v>
      </c>
      <c r="FM58" s="3"/>
    </row>
    <row r="59" spans="1:169" ht="30" x14ac:dyDescent="0.25">
      <c r="A59" s="12" t="s">
        <v>196</v>
      </c>
      <c r="B59" s="4" t="s">
        <v>108</v>
      </c>
      <c r="C59" s="4" t="s">
        <v>112</v>
      </c>
      <c r="D59" t="s">
        <v>115</v>
      </c>
      <c r="E59" s="4">
        <v>2015</v>
      </c>
      <c r="F59" s="1">
        <f t="shared" si="2"/>
        <v>5</v>
      </c>
      <c r="G59" s="4"/>
      <c r="H59" s="3"/>
      <c r="I59" s="3"/>
      <c r="J59" s="3"/>
      <c r="K59" s="3"/>
      <c r="L59" s="3"/>
      <c r="M59" s="3"/>
      <c r="N59" s="3"/>
      <c r="O59" s="3"/>
      <c r="P59" s="3"/>
      <c r="Q59" s="3"/>
      <c r="R59" s="3"/>
      <c r="S59" s="3"/>
      <c r="T59" s="3"/>
      <c r="U59" s="3"/>
      <c r="V59" s="3"/>
      <c r="W59" s="3"/>
      <c r="X59" s="3"/>
      <c r="Y59" s="3"/>
      <c r="Z59" s="3"/>
      <c r="AA59" s="3"/>
      <c r="AB59" s="3">
        <v>20</v>
      </c>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D59" s="3"/>
      <c r="BE59" s="3">
        <v>10</v>
      </c>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v>45</v>
      </c>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v>20</v>
      </c>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v>5</v>
      </c>
      <c r="FJ59" s="3"/>
      <c r="FK59" s="3"/>
      <c r="FL59" s="3"/>
      <c r="FM59" s="3"/>
    </row>
    <row r="60" spans="1:169" ht="30" x14ac:dyDescent="0.25">
      <c r="A60" s="12" t="s">
        <v>231</v>
      </c>
      <c r="B60" s="4" t="s">
        <v>107</v>
      </c>
      <c r="C60" s="4" t="s">
        <v>112</v>
      </c>
      <c r="D60" t="s">
        <v>115</v>
      </c>
      <c r="E60" s="4">
        <v>2002</v>
      </c>
      <c r="F60" s="1">
        <f t="shared" si="2"/>
        <v>5</v>
      </c>
      <c r="G60" s="4"/>
      <c r="H60" s="3"/>
      <c r="I60" s="3"/>
      <c r="J60" s="3"/>
      <c r="K60" s="3"/>
      <c r="L60" s="3"/>
      <c r="M60" s="3"/>
      <c r="N60" s="3">
        <v>25</v>
      </c>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v>20</v>
      </c>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v>5</v>
      </c>
      <c r="CW60" s="3"/>
      <c r="CX60" s="3"/>
      <c r="CY60" s="3"/>
      <c r="CZ60" s="3"/>
      <c r="DA60" s="3"/>
      <c r="DB60" s="3"/>
      <c r="DC60" s="3"/>
      <c r="DD60" s="3"/>
      <c r="DE60" s="3"/>
      <c r="DF60" s="3"/>
      <c r="DG60" s="3"/>
      <c r="DH60" s="3"/>
      <c r="DI60" s="3"/>
      <c r="DJ60" s="3">
        <v>20</v>
      </c>
      <c r="DK60" s="3"/>
      <c r="DL60" s="3"/>
      <c r="DM60" s="3"/>
      <c r="DN60" s="3"/>
      <c r="DO60" s="3"/>
      <c r="DP60" s="3"/>
      <c r="DQ60" s="3"/>
      <c r="DR60" s="3"/>
      <c r="DS60" s="3"/>
      <c r="DT60" s="3"/>
      <c r="DU60" s="3">
        <v>30</v>
      </c>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row>
    <row r="61" spans="1:169" ht="30" x14ac:dyDescent="0.25">
      <c r="A61" s="12" t="s">
        <v>378</v>
      </c>
      <c r="B61" s="4" t="s">
        <v>108</v>
      </c>
      <c r="C61" s="4" t="s">
        <v>112</v>
      </c>
      <c r="D61" t="s">
        <v>115</v>
      </c>
      <c r="E61" s="4">
        <v>2012</v>
      </c>
      <c r="F61" s="1">
        <f t="shared" si="2"/>
        <v>4</v>
      </c>
      <c r="G61" s="4"/>
      <c r="H61" s="3"/>
      <c r="I61" s="3"/>
      <c r="J61" s="3"/>
      <c r="K61" s="3"/>
      <c r="L61" s="3"/>
      <c r="M61" s="3"/>
      <c r="N61" s="3"/>
      <c r="O61" s="3"/>
      <c r="P61" s="3"/>
      <c r="Q61" s="3"/>
      <c r="R61" s="3"/>
      <c r="S61" s="3">
        <v>2</v>
      </c>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v>8</v>
      </c>
      <c r="AT61" s="3"/>
      <c r="AU61" s="3"/>
      <c r="AV61" s="3"/>
      <c r="AW61" s="3"/>
      <c r="AX61" s="3"/>
      <c r="AY61" s="3"/>
      <c r="AZ61" s="3"/>
      <c r="BA61" s="3"/>
      <c r="BB61" s="3"/>
      <c r="BC61" s="3"/>
      <c r="BD61" s="3"/>
      <c r="BE61" s="3"/>
      <c r="BF61" s="3"/>
      <c r="BG61" s="3"/>
      <c r="BH61" s="3"/>
      <c r="BI61" s="3"/>
      <c r="BJ61" s="3">
        <v>25</v>
      </c>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v>65</v>
      </c>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row>
    <row r="62" spans="1:169" ht="30" x14ac:dyDescent="0.25">
      <c r="A62" s="12" t="s">
        <v>379</v>
      </c>
      <c r="B62" s="4" t="s">
        <v>108</v>
      </c>
      <c r="C62" s="4" t="s">
        <v>112</v>
      </c>
      <c r="D62" t="s">
        <v>115</v>
      </c>
      <c r="E62" s="4">
        <v>2012</v>
      </c>
      <c r="F62" s="1">
        <f t="shared" si="2"/>
        <v>11</v>
      </c>
      <c r="G62" s="4"/>
      <c r="H62" s="3"/>
      <c r="I62" s="3"/>
      <c r="J62" s="3"/>
      <c r="K62" s="3"/>
      <c r="L62" s="3"/>
      <c r="M62" s="3"/>
      <c r="N62" s="3">
        <v>5</v>
      </c>
      <c r="O62" s="3"/>
      <c r="P62" s="3"/>
      <c r="Q62" s="3"/>
      <c r="R62" s="3"/>
      <c r="S62" s="3">
        <v>2</v>
      </c>
      <c r="T62" s="3"/>
      <c r="U62" s="3"/>
      <c r="V62" s="3"/>
      <c r="W62" s="3"/>
      <c r="X62" s="3"/>
      <c r="Y62" s="3"/>
      <c r="Z62" s="3"/>
      <c r="AA62" s="3"/>
      <c r="AB62" s="3"/>
      <c r="AC62" s="3"/>
      <c r="AD62" s="3"/>
      <c r="AE62" s="3">
        <v>7</v>
      </c>
      <c r="AF62" s="3"/>
      <c r="AG62" s="3"/>
      <c r="AH62" s="3"/>
      <c r="AI62" s="3"/>
      <c r="AJ62" s="3"/>
      <c r="AK62" s="3"/>
      <c r="AL62" s="3"/>
      <c r="AM62" s="3"/>
      <c r="AN62" s="3"/>
      <c r="AO62" s="3"/>
      <c r="AP62" s="3"/>
      <c r="AQ62" s="3"/>
      <c r="AR62" s="3"/>
      <c r="AS62" s="3">
        <v>6</v>
      </c>
      <c r="AT62" s="3"/>
      <c r="AU62" s="3"/>
      <c r="AV62" s="3"/>
      <c r="AW62" s="3"/>
      <c r="AX62" s="3"/>
      <c r="AY62" s="3"/>
      <c r="AZ62" s="3"/>
      <c r="BA62" s="3"/>
      <c r="BB62" s="3"/>
      <c r="BC62" s="3"/>
      <c r="BD62" s="3"/>
      <c r="BE62" s="3"/>
      <c r="BF62" s="3"/>
      <c r="BG62" s="3"/>
      <c r="BH62" s="3">
        <v>4</v>
      </c>
      <c r="BI62" s="3"/>
      <c r="BJ62" s="3">
        <v>15</v>
      </c>
      <c r="BK62" s="3"/>
      <c r="BL62" s="3"/>
      <c r="BM62" s="3"/>
      <c r="BN62" s="3"/>
      <c r="BO62" s="3"/>
      <c r="BP62" s="3"/>
      <c r="BQ62" s="3"/>
      <c r="BR62" s="3"/>
      <c r="BS62" s="3"/>
      <c r="BT62" s="3">
        <v>3</v>
      </c>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v>40</v>
      </c>
      <c r="DE62" s="3"/>
      <c r="DF62" s="3"/>
      <c r="DG62" s="3"/>
      <c r="DH62" s="3"/>
      <c r="DI62" s="3"/>
      <c r="DJ62" s="3"/>
      <c r="DK62" s="3"/>
      <c r="DL62" s="3"/>
      <c r="DM62" s="3"/>
      <c r="DN62" s="3"/>
      <c r="DO62" s="3"/>
      <c r="DP62" s="3"/>
      <c r="DQ62" s="3"/>
      <c r="DR62" s="3"/>
      <c r="DS62" s="3"/>
      <c r="DT62" s="3"/>
      <c r="DU62" s="3"/>
      <c r="DV62" s="3"/>
      <c r="DW62" s="3"/>
      <c r="DX62" s="3"/>
      <c r="DY62" s="3"/>
      <c r="DZ62" s="3"/>
      <c r="EA62" s="3"/>
      <c r="EB62" s="3"/>
      <c r="EC62" s="3">
        <v>8</v>
      </c>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v>8</v>
      </c>
      <c r="FJ62" s="3"/>
      <c r="FK62" s="3"/>
      <c r="FL62" s="3">
        <v>2</v>
      </c>
      <c r="FM62" s="3"/>
    </row>
    <row r="63" spans="1:169" ht="30" x14ac:dyDescent="0.25">
      <c r="A63" s="12" t="s">
        <v>380</v>
      </c>
      <c r="B63" s="4" t="s">
        <v>108</v>
      </c>
      <c r="C63" s="4" t="s">
        <v>112</v>
      </c>
      <c r="D63" t="s">
        <v>115</v>
      </c>
      <c r="E63" s="4">
        <v>2012</v>
      </c>
      <c r="F63" s="1">
        <f t="shared" si="2"/>
        <v>10</v>
      </c>
      <c r="G63" s="4"/>
      <c r="H63" s="3"/>
      <c r="I63" s="3"/>
      <c r="J63" s="3"/>
      <c r="K63" s="3"/>
      <c r="L63" s="3"/>
      <c r="M63" s="3"/>
      <c r="N63" s="3"/>
      <c r="O63" s="3"/>
      <c r="P63" s="3"/>
      <c r="Q63" s="3"/>
      <c r="R63" s="3"/>
      <c r="S63" s="3">
        <v>2</v>
      </c>
      <c r="T63" s="3"/>
      <c r="U63" s="3"/>
      <c r="V63" s="3"/>
      <c r="W63" s="3">
        <v>2</v>
      </c>
      <c r="X63" s="3"/>
      <c r="Y63" s="3"/>
      <c r="Z63" s="3"/>
      <c r="AA63" s="3"/>
      <c r="AB63" s="3">
        <v>4</v>
      </c>
      <c r="AC63" s="3"/>
      <c r="AD63" s="3"/>
      <c r="AE63" s="3"/>
      <c r="AF63" s="3"/>
      <c r="AG63" s="3"/>
      <c r="AH63" s="3"/>
      <c r="AI63" s="3"/>
      <c r="AJ63" s="3"/>
      <c r="AK63" s="3"/>
      <c r="AL63" s="3"/>
      <c r="AM63" s="3"/>
      <c r="AN63" s="3"/>
      <c r="AO63" s="3"/>
      <c r="AP63" s="3"/>
      <c r="AQ63" s="3"/>
      <c r="AR63" s="3"/>
      <c r="AS63" s="3">
        <v>8</v>
      </c>
      <c r="AT63" s="3"/>
      <c r="AU63" s="3"/>
      <c r="AV63" s="3"/>
      <c r="AW63" s="3"/>
      <c r="AX63" s="3"/>
      <c r="AY63" s="3"/>
      <c r="AZ63" s="3"/>
      <c r="BA63" s="3"/>
      <c r="BB63" s="3"/>
      <c r="BC63" s="3"/>
      <c r="BD63" s="3"/>
      <c r="BE63" s="3">
        <v>7</v>
      </c>
      <c r="BF63" s="3"/>
      <c r="BG63" s="3"/>
      <c r="BH63" s="3">
        <v>7</v>
      </c>
      <c r="BI63" s="3"/>
      <c r="BJ63" s="3">
        <v>20</v>
      </c>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v>40</v>
      </c>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v>4</v>
      </c>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v>6</v>
      </c>
      <c r="FJ63" s="3"/>
      <c r="FK63" s="3"/>
      <c r="FL63" s="3"/>
      <c r="FM63" s="3"/>
    </row>
    <row r="64" spans="1:169" ht="45" x14ac:dyDescent="0.25">
      <c r="A64" s="12" t="s">
        <v>382</v>
      </c>
      <c r="B64" s="4" t="s">
        <v>108</v>
      </c>
      <c r="C64" s="4" t="s">
        <v>112</v>
      </c>
      <c r="D64" t="s">
        <v>115</v>
      </c>
      <c r="E64" s="4">
        <v>2012</v>
      </c>
      <c r="F64" s="1">
        <f t="shared" si="2"/>
        <v>6</v>
      </c>
      <c r="G64" s="4"/>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v>6</v>
      </c>
      <c r="BI64" s="3"/>
      <c r="BJ64" s="3">
        <v>29</v>
      </c>
      <c r="BK64" s="3"/>
      <c r="BL64" s="3"/>
      <c r="BM64" s="3"/>
      <c r="BN64" s="3"/>
      <c r="BO64" s="3"/>
      <c r="BP64" s="3"/>
      <c r="BQ64" s="3"/>
      <c r="BR64" s="3"/>
      <c r="BS64" s="3"/>
      <c r="BT64" s="3"/>
      <c r="BU64" s="3"/>
      <c r="BV64" s="3"/>
      <c r="BW64" s="3"/>
      <c r="BX64" s="3"/>
      <c r="BY64" s="3"/>
      <c r="BZ64" s="3"/>
      <c r="CA64" s="3"/>
      <c r="CB64" s="3">
        <v>8</v>
      </c>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v>45</v>
      </c>
      <c r="DE64" s="3"/>
      <c r="DF64" s="3"/>
      <c r="DG64" s="3"/>
      <c r="DH64" s="3"/>
      <c r="DI64" s="3"/>
      <c r="DJ64" s="3"/>
      <c r="DK64" s="3"/>
      <c r="DL64" s="3"/>
      <c r="DM64" s="3"/>
      <c r="DN64" s="3"/>
      <c r="DO64" s="3"/>
      <c r="DP64" s="3"/>
      <c r="DQ64" s="3"/>
      <c r="DR64" s="3"/>
      <c r="DS64" s="3"/>
      <c r="DT64" s="3"/>
      <c r="DU64" s="3"/>
      <c r="DV64" s="3"/>
      <c r="DW64" s="3"/>
      <c r="DX64" s="3"/>
      <c r="DY64" s="3"/>
      <c r="DZ64" s="3"/>
      <c r="EA64" s="3"/>
      <c r="EB64" s="3"/>
      <c r="EC64" s="3">
        <v>5</v>
      </c>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v>7</v>
      </c>
      <c r="FJ64" s="3"/>
      <c r="FK64" s="3"/>
      <c r="FL64" s="3"/>
      <c r="FM64" s="3"/>
    </row>
    <row r="65" spans="1:169" ht="30" x14ac:dyDescent="0.25">
      <c r="A65" s="12" t="s">
        <v>200</v>
      </c>
      <c r="B65" s="4" t="s">
        <v>108</v>
      </c>
      <c r="C65" s="4" t="s">
        <v>112</v>
      </c>
      <c r="D65" t="s">
        <v>115</v>
      </c>
      <c r="E65" s="4">
        <v>2012</v>
      </c>
      <c r="F65" s="1">
        <f t="shared" si="2"/>
        <v>8</v>
      </c>
      <c r="G65" s="4"/>
      <c r="H65" s="3"/>
      <c r="I65" s="3"/>
      <c r="J65" s="3"/>
      <c r="K65" s="3"/>
      <c r="L65" s="3"/>
      <c r="M65" s="3"/>
      <c r="N65" s="3">
        <v>10</v>
      </c>
      <c r="O65" s="3"/>
      <c r="P65" s="3"/>
      <c r="Q65" s="3"/>
      <c r="R65" s="3"/>
      <c r="S65" s="3"/>
      <c r="T65" s="3"/>
      <c r="U65" s="3"/>
      <c r="V65" s="3"/>
      <c r="W65" s="3"/>
      <c r="X65" s="3"/>
      <c r="Y65" s="3"/>
      <c r="Z65" s="3"/>
      <c r="AA65" s="3"/>
      <c r="AB65" s="3"/>
      <c r="AC65" s="3"/>
      <c r="AD65" s="3"/>
      <c r="AE65" s="3"/>
      <c r="AF65" s="3">
        <v>18</v>
      </c>
      <c r="AG65" s="3"/>
      <c r="AH65" s="3"/>
      <c r="AI65" s="3"/>
      <c r="AJ65" s="3"/>
      <c r="AK65" s="3"/>
      <c r="AL65" s="3"/>
      <c r="AM65" s="3"/>
      <c r="AN65" s="3"/>
      <c r="AO65" s="3"/>
      <c r="AP65" s="3"/>
      <c r="AQ65" s="3"/>
      <c r="AR65" s="3"/>
      <c r="AS65" s="3">
        <v>15</v>
      </c>
      <c r="AT65" s="3"/>
      <c r="AU65" s="3"/>
      <c r="AV65" s="3"/>
      <c r="AW65" s="3"/>
      <c r="AX65" s="3"/>
      <c r="AY65" s="3"/>
      <c r="AZ65" s="3"/>
      <c r="BA65" s="3"/>
      <c r="BB65" s="3"/>
      <c r="BC65" s="3"/>
      <c r="BD65" s="3"/>
      <c r="BE65" s="3"/>
      <c r="BF65" s="3"/>
      <c r="BG65" s="3"/>
      <c r="BH65" s="3"/>
      <c r="BI65" s="3"/>
      <c r="BJ65" s="3">
        <v>15</v>
      </c>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v>15</v>
      </c>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v>7</v>
      </c>
      <c r="EB65" s="3"/>
      <c r="EC65" s="3"/>
      <c r="ED65" s="3"/>
      <c r="EE65" s="3"/>
      <c r="EF65" s="3">
        <v>15</v>
      </c>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v>5</v>
      </c>
      <c r="FK65" s="3"/>
      <c r="FL65" s="3"/>
      <c r="FM65" s="3"/>
    </row>
    <row r="66" spans="1:169" x14ac:dyDescent="0.25">
      <c r="A66" s="12" t="s">
        <v>202</v>
      </c>
      <c r="B66" s="4" t="s">
        <v>108</v>
      </c>
      <c r="C66" s="4" t="s">
        <v>112</v>
      </c>
      <c r="D66" t="s">
        <v>115</v>
      </c>
      <c r="E66" s="4">
        <v>2012</v>
      </c>
      <c r="F66" s="1">
        <f t="shared" si="2"/>
        <v>8</v>
      </c>
      <c r="G66" s="4"/>
      <c r="H66" s="3"/>
      <c r="I66" s="3"/>
      <c r="J66" s="3"/>
      <c r="K66" s="3"/>
      <c r="L66" s="3"/>
      <c r="M66" s="3"/>
      <c r="N66" s="3"/>
      <c r="O66" s="3"/>
      <c r="P66" s="3"/>
      <c r="Q66" s="3"/>
      <c r="R66" s="3"/>
      <c r="S66" s="3"/>
      <c r="T66" s="3"/>
      <c r="U66" s="3"/>
      <c r="V66" s="3"/>
      <c r="W66" s="3"/>
      <c r="X66" s="3"/>
      <c r="Y66" s="3"/>
      <c r="Z66" s="3"/>
      <c r="AA66" s="3"/>
      <c r="AB66" s="3">
        <v>10</v>
      </c>
      <c r="AC66" s="3"/>
      <c r="AD66" s="3"/>
      <c r="AE66" s="3"/>
      <c r="AF66" s="3"/>
      <c r="AG66" s="3"/>
      <c r="AH66" s="3"/>
      <c r="AI66" s="3"/>
      <c r="AJ66" s="3"/>
      <c r="AK66" s="3"/>
      <c r="AL66" s="3"/>
      <c r="AM66" s="3"/>
      <c r="AN66" s="3"/>
      <c r="AO66" s="3"/>
      <c r="AP66" s="3"/>
      <c r="AQ66" s="3"/>
      <c r="AR66" s="3"/>
      <c r="AS66" s="3">
        <v>20</v>
      </c>
      <c r="AT66" s="3"/>
      <c r="AU66" s="3"/>
      <c r="AV66" s="3"/>
      <c r="AW66" s="3"/>
      <c r="AX66" s="3"/>
      <c r="AY66" s="3"/>
      <c r="AZ66" s="3"/>
      <c r="BA66" s="3"/>
      <c r="BB66" s="3"/>
      <c r="BD66" s="3"/>
      <c r="BE66" s="3">
        <v>10</v>
      </c>
      <c r="BF66" s="3"/>
      <c r="BG66" s="3"/>
      <c r="BH66" s="3"/>
      <c r="BI66" s="3"/>
      <c r="BJ66" s="3">
        <v>20</v>
      </c>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v>15</v>
      </c>
      <c r="DB66" s="3"/>
      <c r="DC66" s="3"/>
      <c r="DD66" s="3">
        <v>10</v>
      </c>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v>5</v>
      </c>
      <c r="EG66" s="3"/>
      <c r="EH66" s="3">
        <v>10</v>
      </c>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row>
    <row r="67" spans="1:169" ht="30" x14ac:dyDescent="0.25">
      <c r="A67" s="12" t="s">
        <v>342</v>
      </c>
      <c r="B67" s="4" t="s">
        <v>107</v>
      </c>
      <c r="C67" s="4" t="s">
        <v>112</v>
      </c>
      <c r="D67" t="s">
        <v>22</v>
      </c>
      <c r="E67" s="4">
        <v>2007</v>
      </c>
      <c r="F67" s="1">
        <f t="shared" si="2"/>
        <v>4</v>
      </c>
      <c r="G67" s="4"/>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v>682</v>
      </c>
      <c r="AT67" s="3"/>
      <c r="AU67" s="3"/>
      <c r="AV67" s="3"/>
      <c r="AW67" s="3"/>
      <c r="AX67" s="3"/>
      <c r="AY67" s="3"/>
      <c r="AZ67" s="3"/>
      <c r="BA67" s="3"/>
      <c r="BB67" s="3"/>
      <c r="BC67" s="3"/>
      <c r="BD67" s="3"/>
      <c r="BE67" s="3"/>
      <c r="BF67" s="3"/>
      <c r="BG67" s="3"/>
      <c r="BH67" s="3"/>
      <c r="BI67" s="3"/>
      <c r="BJ67" s="3"/>
      <c r="BK67" s="3">
        <v>32</v>
      </c>
      <c r="BL67" s="3"/>
      <c r="BM67" s="3">
        <v>32</v>
      </c>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v>201</v>
      </c>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row>
    <row r="68" spans="1:169" ht="30" x14ac:dyDescent="0.25">
      <c r="A68" s="12" t="s">
        <v>343</v>
      </c>
      <c r="B68" s="4" t="s">
        <v>107</v>
      </c>
      <c r="C68" s="4" t="s">
        <v>112</v>
      </c>
      <c r="D68" t="s">
        <v>22</v>
      </c>
      <c r="E68" s="4">
        <v>2007</v>
      </c>
      <c r="F68" s="1">
        <f t="shared" si="2"/>
        <v>10</v>
      </c>
      <c r="G68" s="4"/>
      <c r="H68" s="3"/>
      <c r="I68" s="3">
        <v>50</v>
      </c>
      <c r="J68" s="3"/>
      <c r="K68" s="3"/>
      <c r="L68" s="3"/>
      <c r="M68" s="3"/>
      <c r="N68" s="3">
        <v>12</v>
      </c>
      <c r="O68" s="3"/>
      <c r="P68" s="3"/>
      <c r="Q68" s="3"/>
      <c r="R68" s="3"/>
      <c r="S68" s="3"/>
      <c r="T68" s="3"/>
      <c r="U68" s="3"/>
      <c r="V68" s="3"/>
      <c r="W68" s="3"/>
      <c r="X68" s="3"/>
      <c r="Y68" s="3"/>
      <c r="Z68" s="3"/>
      <c r="AA68" s="3"/>
      <c r="AB68" s="3"/>
      <c r="AC68" s="3"/>
      <c r="AD68" s="3"/>
      <c r="AE68" s="3"/>
      <c r="AF68" s="3"/>
      <c r="AG68" s="3"/>
      <c r="AH68" s="3"/>
      <c r="AI68" s="3"/>
      <c r="AJ68" s="3"/>
      <c r="AK68" s="3">
        <v>34</v>
      </c>
      <c r="AL68" s="3"/>
      <c r="AM68" s="3"/>
      <c r="AN68" s="3"/>
      <c r="AO68" s="3"/>
      <c r="AP68" s="3"/>
      <c r="AQ68" s="3"/>
      <c r="AR68" s="3"/>
      <c r="AS68" s="3"/>
      <c r="AT68" s="3"/>
      <c r="AU68" s="3"/>
      <c r="AV68" s="3"/>
      <c r="AW68" s="3"/>
      <c r="AX68" s="3"/>
      <c r="AY68" s="3"/>
      <c r="AZ68" s="3"/>
      <c r="BA68" s="3"/>
      <c r="BB68" s="3"/>
      <c r="BC68" s="3"/>
      <c r="BD68" s="3"/>
      <c r="BE68" s="3">
        <v>16</v>
      </c>
      <c r="BF68" s="3"/>
      <c r="BG68" s="3"/>
      <c r="BH68" s="3"/>
      <c r="BI68" s="3"/>
      <c r="BJ68" s="3"/>
      <c r="BK68" s="3">
        <v>16</v>
      </c>
      <c r="BL68" s="3"/>
      <c r="BM68" s="3">
        <v>24</v>
      </c>
      <c r="BN68" s="3"/>
      <c r="BO68" s="3"/>
      <c r="BP68" s="3"/>
      <c r="BQ68" s="3"/>
      <c r="BR68" s="3"/>
      <c r="BS68" s="3"/>
      <c r="BT68" s="3"/>
      <c r="BU68" s="3"/>
      <c r="BV68" s="3"/>
      <c r="BW68" s="3"/>
      <c r="BX68" s="3"/>
      <c r="BY68" s="3">
        <v>67</v>
      </c>
      <c r="BZ68" s="3"/>
      <c r="CA68" s="3"/>
      <c r="CB68" s="3"/>
      <c r="CC68" s="3"/>
      <c r="CD68" s="3"/>
      <c r="CE68" s="3"/>
      <c r="CF68" s="3"/>
      <c r="CG68" s="3"/>
      <c r="CH68" s="3"/>
      <c r="CI68" s="3"/>
      <c r="CJ68" s="3"/>
      <c r="CK68" s="3"/>
      <c r="CL68" s="3"/>
      <c r="CM68" s="3"/>
      <c r="CN68" s="3"/>
      <c r="CO68" s="3"/>
      <c r="CP68" s="3"/>
      <c r="CQ68" s="3"/>
      <c r="CR68" s="3"/>
      <c r="CS68" s="3"/>
      <c r="CT68" s="3"/>
      <c r="CU68" s="3"/>
      <c r="CV68" s="3">
        <v>74</v>
      </c>
      <c r="CW68" s="3"/>
      <c r="CX68" s="3"/>
      <c r="CY68" s="3"/>
      <c r="CZ68" s="3"/>
      <c r="DA68" s="3"/>
      <c r="DB68" s="3"/>
      <c r="DC68" s="3"/>
      <c r="DD68" s="3"/>
      <c r="DE68" s="3"/>
      <c r="DF68" s="3"/>
      <c r="DG68" s="3"/>
      <c r="DH68" s="3"/>
      <c r="DI68" s="3"/>
      <c r="DJ68" s="3">
        <v>40</v>
      </c>
      <c r="DK68" s="3"/>
      <c r="DL68" s="3"/>
      <c r="DM68" s="3"/>
      <c r="DN68" s="3"/>
      <c r="DO68" s="3"/>
      <c r="DP68" s="3"/>
      <c r="DQ68" s="3"/>
      <c r="DR68" s="3"/>
      <c r="DS68" s="3"/>
      <c r="DT68" s="3"/>
      <c r="DU68" s="3">
        <v>7</v>
      </c>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row>
    <row r="69" spans="1:169" ht="30" x14ac:dyDescent="0.25">
      <c r="A69" s="12" t="s">
        <v>344</v>
      </c>
      <c r="B69" s="4" t="s">
        <v>107</v>
      </c>
      <c r="C69" s="4" t="s">
        <v>112</v>
      </c>
      <c r="D69" t="s">
        <v>22</v>
      </c>
      <c r="E69" s="4">
        <v>2007</v>
      </c>
      <c r="F69" s="1">
        <f t="shared" si="2"/>
        <v>9</v>
      </c>
      <c r="G69" s="4"/>
      <c r="H69" s="3"/>
      <c r="I69" s="3"/>
      <c r="J69" s="3"/>
      <c r="K69" s="3"/>
      <c r="L69" s="3"/>
      <c r="M69" s="3"/>
      <c r="N69" s="3">
        <v>24</v>
      </c>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v>68</v>
      </c>
      <c r="BF69" s="3"/>
      <c r="BG69" s="3"/>
      <c r="BH69" s="3"/>
      <c r="BI69" s="3"/>
      <c r="BJ69" s="3"/>
      <c r="BK69" s="3">
        <v>16</v>
      </c>
      <c r="BL69" s="3"/>
      <c r="BM69" s="3">
        <v>24</v>
      </c>
      <c r="BN69" s="3"/>
      <c r="BO69" s="3"/>
      <c r="BP69" s="3"/>
      <c r="BQ69" s="3"/>
      <c r="BR69" s="3"/>
      <c r="BS69" s="3"/>
      <c r="BT69" s="3"/>
      <c r="BU69" s="3"/>
      <c r="BV69" s="3"/>
      <c r="BW69" s="3"/>
      <c r="BX69" s="3"/>
      <c r="BY69" s="3">
        <v>67</v>
      </c>
      <c r="BZ69" s="3"/>
      <c r="CA69" s="3"/>
      <c r="CB69" s="3"/>
      <c r="CC69" s="3"/>
      <c r="CD69" s="3"/>
      <c r="CE69" s="3"/>
      <c r="CF69" s="3"/>
      <c r="CG69" s="3"/>
      <c r="CH69" s="3"/>
      <c r="CI69" s="3"/>
      <c r="CJ69" s="3"/>
      <c r="CK69" s="3"/>
      <c r="CL69" s="3"/>
      <c r="CM69" s="3"/>
      <c r="CN69" s="3"/>
      <c r="CO69" s="3"/>
      <c r="CP69" s="3"/>
      <c r="CQ69" s="3"/>
      <c r="CR69" s="3"/>
      <c r="CS69" s="3"/>
      <c r="CT69" s="3"/>
      <c r="CU69" s="3"/>
      <c r="CV69" s="3">
        <v>100</v>
      </c>
      <c r="CW69" s="3"/>
      <c r="CX69" s="3"/>
      <c r="CY69" s="3"/>
      <c r="CZ69" s="3"/>
      <c r="DA69" s="3"/>
      <c r="DB69" s="3"/>
      <c r="DC69" s="3"/>
      <c r="DD69" s="3"/>
      <c r="DE69" s="3"/>
      <c r="DF69" s="3"/>
      <c r="DG69" s="3"/>
      <c r="DH69" s="3"/>
      <c r="DI69" s="3"/>
      <c r="DJ69" s="3">
        <v>40</v>
      </c>
      <c r="DK69" s="3"/>
      <c r="DL69" s="3"/>
      <c r="DM69" s="3"/>
      <c r="DN69" s="3"/>
      <c r="DO69" s="3"/>
      <c r="DP69" s="3"/>
      <c r="DQ69" s="3"/>
      <c r="DR69" s="3"/>
      <c r="DS69" s="3"/>
      <c r="DT69" s="3"/>
      <c r="DU69" s="3">
        <v>7</v>
      </c>
      <c r="DV69" s="3"/>
      <c r="DW69" s="3"/>
      <c r="DX69" s="3"/>
      <c r="DY69" s="3"/>
      <c r="DZ69" s="3"/>
      <c r="EA69" s="3"/>
      <c r="EB69" s="3"/>
      <c r="EC69" s="3"/>
      <c r="ED69" s="3"/>
      <c r="EE69" s="3"/>
      <c r="EF69" s="3"/>
      <c r="EG69" s="3"/>
      <c r="EH69" s="3"/>
      <c r="EI69" s="3"/>
      <c r="EJ69" s="3"/>
      <c r="EK69" s="3">
        <v>83</v>
      </c>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row>
    <row r="70" spans="1:169" ht="30" x14ac:dyDescent="0.25">
      <c r="A70" s="12" t="s">
        <v>19</v>
      </c>
      <c r="B70" s="4" t="s">
        <v>105</v>
      </c>
      <c r="C70" s="4" t="s">
        <v>112</v>
      </c>
      <c r="D70" s="4" t="s">
        <v>22</v>
      </c>
      <c r="E70" s="4">
        <v>2008</v>
      </c>
      <c r="F70" s="1">
        <f t="shared" si="2"/>
        <v>9</v>
      </c>
      <c r="G70" s="4"/>
      <c r="H70" s="3"/>
      <c r="I70" s="3"/>
      <c r="J70" s="3"/>
      <c r="K70" s="3"/>
      <c r="L70" s="3"/>
      <c r="M70" s="3"/>
      <c r="N70" s="3">
        <v>27</v>
      </c>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D70" s="3"/>
      <c r="BE70" s="3">
        <v>28</v>
      </c>
      <c r="BF70" s="3"/>
      <c r="BG70" s="3"/>
      <c r="BH70" s="3"/>
      <c r="BI70" s="3"/>
      <c r="BJ70" s="3"/>
      <c r="BK70" s="3">
        <v>28</v>
      </c>
      <c r="BL70" s="3"/>
      <c r="BM70" s="3">
        <v>20</v>
      </c>
      <c r="BN70" s="3"/>
      <c r="BO70" s="3"/>
      <c r="BP70" s="3"/>
      <c r="BQ70" s="3"/>
      <c r="BR70" s="3"/>
      <c r="BS70" s="3"/>
      <c r="BT70" s="3"/>
      <c r="BU70" s="3"/>
      <c r="BV70" s="3"/>
      <c r="BW70" s="3">
        <v>150</v>
      </c>
      <c r="BX70" s="3"/>
      <c r="BY70" s="3">
        <v>120</v>
      </c>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v>200</v>
      </c>
      <c r="CZ70" s="3"/>
      <c r="DA70" s="3"/>
      <c r="DB70" s="3"/>
      <c r="DC70" s="3"/>
      <c r="DD70" s="3"/>
      <c r="DE70" s="3"/>
      <c r="DF70" s="3"/>
      <c r="DG70" s="3"/>
      <c r="DH70" s="3"/>
      <c r="DI70" s="3"/>
      <c r="DJ70" s="3"/>
      <c r="DK70" s="3"/>
      <c r="DL70" s="3"/>
      <c r="DM70" s="3"/>
      <c r="DN70" s="3">
        <v>172</v>
      </c>
      <c r="DO70" s="3"/>
      <c r="DP70" s="3"/>
      <c r="DQ70" s="3"/>
      <c r="DR70" s="3"/>
      <c r="DS70" s="3"/>
      <c r="DT70" s="3"/>
      <c r="DU70" s="3">
        <v>20</v>
      </c>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row>
    <row r="71" spans="1:169" ht="60" x14ac:dyDescent="0.25">
      <c r="A71" s="12" t="s">
        <v>91</v>
      </c>
      <c r="B71" s="4" t="s">
        <v>107</v>
      </c>
      <c r="C71" s="4" t="s">
        <v>112</v>
      </c>
      <c r="D71" s="4" t="s">
        <v>22</v>
      </c>
      <c r="E71" s="4">
        <v>2008</v>
      </c>
      <c r="F71" s="1">
        <f t="shared" si="2"/>
        <v>10</v>
      </c>
      <c r="G71" s="4"/>
      <c r="H71" s="3"/>
      <c r="I71" s="3">
        <v>50</v>
      </c>
      <c r="J71" s="3"/>
      <c r="K71" s="3"/>
      <c r="L71" s="3"/>
      <c r="M71" s="3"/>
      <c r="N71" s="3">
        <v>24</v>
      </c>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D71" s="3"/>
      <c r="BE71" s="3">
        <v>60</v>
      </c>
      <c r="BF71" s="3"/>
      <c r="BG71" s="3"/>
      <c r="BH71" s="3"/>
      <c r="BI71" s="3"/>
      <c r="BJ71" s="3"/>
      <c r="BK71" s="3">
        <v>28</v>
      </c>
      <c r="BL71" s="3"/>
      <c r="BM71" s="3">
        <v>20</v>
      </c>
      <c r="BN71" s="3"/>
      <c r="BO71" s="3"/>
      <c r="BP71" s="3"/>
      <c r="BQ71" s="3"/>
      <c r="BR71" s="3"/>
      <c r="BS71" s="3"/>
      <c r="BT71" s="3"/>
      <c r="BU71" s="3"/>
      <c r="BV71" s="3">
        <v>85</v>
      </c>
      <c r="BW71" s="3">
        <v>25</v>
      </c>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v>71</v>
      </c>
      <c r="CX71" s="3"/>
      <c r="CY71" s="3"/>
      <c r="CZ71" s="3"/>
      <c r="DA71" s="3"/>
      <c r="DB71" s="3"/>
      <c r="DC71" s="3"/>
      <c r="DD71" s="3"/>
      <c r="DE71" s="3"/>
      <c r="DF71" s="3"/>
      <c r="DG71" s="3"/>
      <c r="DH71" s="3"/>
      <c r="DI71" s="3"/>
      <c r="DJ71" s="3"/>
      <c r="DK71" s="3"/>
      <c r="DL71" s="3">
        <v>43</v>
      </c>
      <c r="DM71" s="3"/>
      <c r="DN71" s="3"/>
      <c r="DO71" s="3"/>
      <c r="DP71" s="3"/>
      <c r="DQ71" s="3"/>
      <c r="DR71" s="3"/>
      <c r="DS71" s="3"/>
      <c r="DT71" s="3"/>
      <c r="DU71" s="3">
        <v>24</v>
      </c>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row>
    <row r="72" spans="1:169" ht="45" x14ac:dyDescent="0.25">
      <c r="A72" s="12" t="s">
        <v>20</v>
      </c>
      <c r="B72" s="4" t="s">
        <v>107</v>
      </c>
      <c r="C72" s="4" t="s">
        <v>112</v>
      </c>
      <c r="D72" s="4" t="s">
        <v>22</v>
      </c>
      <c r="E72" s="4">
        <v>2008</v>
      </c>
      <c r="F72" s="1">
        <f t="shared" si="2"/>
        <v>12</v>
      </c>
      <c r="G72" s="4"/>
      <c r="H72" s="3"/>
      <c r="I72" s="3">
        <v>200</v>
      </c>
      <c r="J72" s="3"/>
      <c r="K72" s="3"/>
      <c r="L72" s="3"/>
      <c r="M72" s="3"/>
      <c r="N72" s="3">
        <v>24</v>
      </c>
      <c r="O72" s="3"/>
      <c r="P72" s="3"/>
      <c r="Q72" s="3"/>
      <c r="R72" s="3"/>
      <c r="S72" s="3"/>
      <c r="T72" s="3"/>
      <c r="U72" s="3"/>
      <c r="V72" s="3"/>
      <c r="W72" s="3"/>
      <c r="X72" s="3"/>
      <c r="Y72" s="3"/>
      <c r="Z72" s="3"/>
      <c r="AA72" s="3"/>
      <c r="AB72" s="3"/>
      <c r="AC72" s="3"/>
      <c r="AD72" s="3"/>
      <c r="AE72" s="3"/>
      <c r="AF72" s="3"/>
      <c r="AG72" s="3"/>
      <c r="AH72" s="3"/>
      <c r="AI72" s="3"/>
      <c r="AJ72" s="3"/>
      <c r="AK72" s="3">
        <v>34</v>
      </c>
      <c r="AL72" s="3">
        <v>42</v>
      </c>
      <c r="AM72" s="3"/>
      <c r="AN72" s="3"/>
      <c r="AO72" s="3"/>
      <c r="AP72" s="3"/>
      <c r="AQ72" s="3"/>
      <c r="AR72" s="3"/>
      <c r="AS72" s="3"/>
      <c r="AT72" s="3"/>
      <c r="AU72" s="3"/>
      <c r="AV72" s="3"/>
      <c r="AW72" s="3"/>
      <c r="AX72" s="3"/>
      <c r="AY72" s="3"/>
      <c r="AZ72" s="3"/>
      <c r="BA72" s="3"/>
      <c r="BB72" s="3"/>
      <c r="BD72" s="3"/>
      <c r="BE72" s="3">
        <v>26</v>
      </c>
      <c r="BF72" s="3"/>
      <c r="BG72" s="3"/>
      <c r="BH72" s="3"/>
      <c r="BI72" s="3"/>
      <c r="BJ72" s="3"/>
      <c r="BK72" s="3">
        <v>24</v>
      </c>
      <c r="BL72" s="3"/>
      <c r="BM72" s="3">
        <v>16</v>
      </c>
      <c r="BN72" s="3"/>
      <c r="BO72" s="3"/>
      <c r="BP72" s="3"/>
      <c r="BQ72" s="3"/>
      <c r="BR72" s="3"/>
      <c r="BS72" s="3"/>
      <c r="BT72" s="3"/>
      <c r="BU72" s="3"/>
      <c r="BV72" s="3"/>
      <c r="BW72" s="3"/>
      <c r="BX72" s="3"/>
      <c r="BY72" s="3">
        <v>200</v>
      </c>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v>221</v>
      </c>
      <c r="CZ72" s="3"/>
      <c r="DA72" s="3"/>
      <c r="DB72" s="3"/>
      <c r="DC72" s="3"/>
      <c r="DD72" s="3"/>
      <c r="DE72" s="3"/>
      <c r="DF72" s="3"/>
      <c r="DG72" s="3"/>
      <c r="DH72" s="3"/>
      <c r="DI72" s="3"/>
      <c r="DJ72" s="3"/>
      <c r="DK72" s="3"/>
      <c r="DL72" s="3">
        <v>40</v>
      </c>
      <c r="DM72" s="3" t="e">
        <f>+DMDM67:DM73</f>
        <v>#NAME?</v>
      </c>
      <c r="DN72" s="3"/>
      <c r="DO72" s="3"/>
      <c r="DP72" s="3"/>
      <c r="DQ72" s="3"/>
      <c r="DR72" s="3"/>
      <c r="DS72" s="3"/>
      <c r="DT72" s="3"/>
      <c r="DU72" s="3">
        <v>24</v>
      </c>
      <c r="DV72" s="3"/>
      <c r="DW72" s="3"/>
      <c r="DX72" s="3"/>
      <c r="DY72" s="3"/>
      <c r="DZ72" s="3"/>
      <c r="EA72" s="3"/>
      <c r="EB72" s="3"/>
      <c r="EC72" s="3"/>
      <c r="ED72" s="3"/>
      <c r="EE72" s="3"/>
      <c r="EF72" s="3">
        <v>500</v>
      </c>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row>
    <row r="73" spans="1:169" ht="45" x14ac:dyDescent="0.25">
      <c r="A73" s="12" t="s">
        <v>21</v>
      </c>
      <c r="B73" s="4" t="s">
        <v>107</v>
      </c>
      <c r="C73" s="4" t="s">
        <v>112</v>
      </c>
      <c r="D73" s="4" t="s">
        <v>22</v>
      </c>
      <c r="E73" s="4">
        <v>2008</v>
      </c>
      <c r="F73" s="1">
        <f t="shared" si="2"/>
        <v>10</v>
      </c>
      <c r="G73" s="4"/>
      <c r="H73" s="3"/>
      <c r="I73" s="3"/>
      <c r="J73" s="3"/>
      <c r="K73" s="3"/>
      <c r="L73" s="3"/>
      <c r="M73" s="3"/>
      <c r="N73" s="3">
        <v>24</v>
      </c>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D73" s="3"/>
      <c r="BE73" s="3">
        <v>61</v>
      </c>
      <c r="BF73" s="3"/>
      <c r="BG73" s="3"/>
      <c r="BH73" s="3"/>
      <c r="BI73" s="3"/>
      <c r="BJ73" s="3"/>
      <c r="BK73" s="3">
        <v>25</v>
      </c>
      <c r="BL73" s="3"/>
      <c r="BM73" s="3">
        <v>18</v>
      </c>
      <c r="BN73" s="3"/>
      <c r="BO73" s="3"/>
      <c r="BP73" s="3"/>
      <c r="BQ73" s="3"/>
      <c r="BR73" s="3"/>
      <c r="BS73" s="3"/>
      <c r="BT73" s="3"/>
      <c r="BU73" s="3"/>
      <c r="BV73" s="3"/>
      <c r="BW73" s="3"/>
      <c r="BX73" s="3"/>
      <c r="BY73" s="3">
        <v>200</v>
      </c>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v>200</v>
      </c>
      <c r="CZ73" s="3"/>
      <c r="DA73" s="3"/>
      <c r="DB73" s="3"/>
      <c r="DC73" s="3"/>
      <c r="DD73" s="3"/>
      <c r="DE73" s="3"/>
      <c r="DF73" s="3"/>
      <c r="DG73" s="3"/>
      <c r="DH73" s="3"/>
      <c r="DI73" s="3"/>
      <c r="DJ73" s="3"/>
      <c r="DK73" s="3">
        <v>40</v>
      </c>
      <c r="DL73" s="3"/>
      <c r="DM73" s="3">
        <v>40</v>
      </c>
      <c r="DN73" s="3"/>
      <c r="DO73" s="3"/>
      <c r="DP73" s="3"/>
      <c r="DQ73" s="3"/>
      <c r="DR73" s="3"/>
      <c r="DS73" s="3"/>
      <c r="DT73" s="3"/>
      <c r="DU73" s="3">
        <v>20</v>
      </c>
      <c r="DV73" s="3"/>
      <c r="DW73" s="3"/>
      <c r="DX73" s="3"/>
      <c r="DY73" s="3"/>
      <c r="DZ73" s="3"/>
      <c r="EA73" s="3"/>
      <c r="EB73" s="3"/>
      <c r="EC73" s="3"/>
      <c r="ED73" s="3"/>
      <c r="EE73" s="3"/>
      <c r="EF73" s="3"/>
      <c r="EG73" s="3"/>
      <c r="EH73" s="3"/>
      <c r="EI73" s="3"/>
      <c r="EK73" s="3">
        <v>200</v>
      </c>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row>
    <row r="74" spans="1:169" ht="30" x14ac:dyDescent="0.25">
      <c r="A74" s="12" t="s">
        <v>92</v>
      </c>
      <c r="B74" s="4" t="s">
        <v>107</v>
      </c>
      <c r="C74" s="4" t="s">
        <v>112</v>
      </c>
      <c r="D74" s="4" t="s">
        <v>22</v>
      </c>
      <c r="E74" s="4">
        <v>2008</v>
      </c>
      <c r="F74" s="1">
        <f t="shared" si="2"/>
        <v>5</v>
      </c>
      <c r="G74" s="4"/>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v>682</v>
      </c>
      <c r="AT74" s="3"/>
      <c r="AU74" s="3"/>
      <c r="AV74" s="3"/>
      <c r="AW74" s="3"/>
      <c r="AX74" s="3"/>
      <c r="AY74" s="3"/>
      <c r="AZ74" s="3"/>
      <c r="BA74" s="3"/>
      <c r="BB74" s="3"/>
      <c r="BC74" s="3"/>
      <c r="BD74" s="3"/>
      <c r="BE74" s="3"/>
      <c r="BF74" s="3"/>
      <c r="BG74" s="3"/>
      <c r="BH74" s="3"/>
      <c r="BI74" s="3"/>
      <c r="BJ74" s="3"/>
      <c r="BK74" s="3">
        <v>28</v>
      </c>
      <c r="BL74" s="3"/>
      <c r="BM74" s="3">
        <v>28</v>
      </c>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v>48</v>
      </c>
      <c r="DV74" s="3"/>
      <c r="DW74" s="3"/>
      <c r="DX74" s="3"/>
      <c r="DY74" s="3"/>
      <c r="DZ74" s="3"/>
      <c r="EA74" s="3"/>
      <c r="EB74" s="3"/>
      <c r="EC74" s="3"/>
      <c r="ED74" s="3"/>
      <c r="EE74" s="3"/>
      <c r="EF74" s="3"/>
      <c r="EG74" s="3"/>
      <c r="EH74" s="3"/>
      <c r="EI74" s="3"/>
      <c r="EJ74" s="3"/>
      <c r="EK74" s="3">
        <v>482</v>
      </c>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row>
    <row r="75" spans="1:169" x14ac:dyDescent="0.25">
      <c r="A75" s="12" t="s">
        <v>374</v>
      </c>
      <c r="B75" s="4" t="s">
        <v>108</v>
      </c>
      <c r="C75" s="4" t="s">
        <v>112</v>
      </c>
      <c r="D75" s="4" t="s">
        <v>115</v>
      </c>
      <c r="E75" s="4">
        <v>2001</v>
      </c>
      <c r="F75" s="1">
        <f t="shared" si="2"/>
        <v>7</v>
      </c>
      <c r="G75" s="4"/>
      <c r="H75" s="3"/>
      <c r="I75" s="3"/>
      <c r="J75" s="3"/>
      <c r="K75" s="3"/>
      <c r="L75" s="3"/>
      <c r="M75" s="3"/>
      <c r="N75" s="3"/>
      <c r="O75" s="3"/>
      <c r="P75" s="3"/>
      <c r="Q75" s="3"/>
      <c r="R75" s="3"/>
      <c r="S75" s="3"/>
      <c r="T75" s="3"/>
      <c r="U75" s="3"/>
      <c r="V75" s="3"/>
      <c r="W75" s="3"/>
      <c r="X75" s="3"/>
      <c r="Y75" s="3">
        <v>5</v>
      </c>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v>25</v>
      </c>
      <c r="BM75" s="3"/>
      <c r="BN75" s="3"/>
      <c r="BO75" s="3">
        <v>25</v>
      </c>
      <c r="BP75" s="3"/>
      <c r="BQ75" s="3"/>
      <c r="BR75" s="3"/>
      <c r="BS75" s="3">
        <v>10</v>
      </c>
      <c r="BT75" s="3" t="s">
        <v>230</v>
      </c>
      <c r="BU75" s="3"/>
      <c r="BV75" s="3"/>
      <c r="BW75" s="3"/>
      <c r="BX75" s="3"/>
      <c r="BY75" s="3" t="s">
        <v>230</v>
      </c>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v>15</v>
      </c>
      <c r="DH75" s="3"/>
      <c r="DI75" s="3"/>
      <c r="DJ75" s="3"/>
      <c r="DK75" s="3"/>
      <c r="DL75" s="3"/>
      <c r="DM75" s="3"/>
      <c r="DN75" s="3"/>
      <c r="DO75" s="3"/>
      <c r="DP75" s="3"/>
      <c r="DQ75" s="3"/>
      <c r="DR75" s="3"/>
      <c r="DS75" s="3"/>
      <c r="DT75" s="3"/>
      <c r="DU75" s="3"/>
      <c r="DV75" s="3"/>
      <c r="DW75" s="3"/>
      <c r="DX75" s="3"/>
      <c r="DY75" s="3"/>
      <c r="DZ75" s="3"/>
      <c r="EA75" s="3"/>
      <c r="EB75" s="3"/>
      <c r="EC75" s="3">
        <v>10</v>
      </c>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row>
    <row r="76" spans="1:169" ht="45" x14ac:dyDescent="0.25">
      <c r="A76" s="12" t="s">
        <v>116</v>
      </c>
      <c r="B76" s="4" t="s">
        <v>108</v>
      </c>
      <c r="C76" s="4" t="s">
        <v>112</v>
      </c>
      <c r="D76" s="4" t="s">
        <v>314</v>
      </c>
      <c r="E76" s="4">
        <v>1996</v>
      </c>
      <c r="F76" s="1">
        <f t="shared" si="2"/>
        <v>8</v>
      </c>
      <c r="G76" s="4"/>
      <c r="H76" s="3"/>
      <c r="I76" s="3"/>
      <c r="J76" s="3"/>
      <c r="K76" s="3"/>
      <c r="L76" s="3"/>
      <c r="M76" s="3"/>
      <c r="N76" s="3" t="s">
        <v>63</v>
      </c>
      <c r="O76" s="3"/>
      <c r="P76" s="3"/>
      <c r="Q76" s="3"/>
      <c r="R76" s="3"/>
      <c r="S76" s="3"/>
      <c r="T76" s="3"/>
      <c r="U76" s="3"/>
      <c r="V76" s="3"/>
      <c r="W76" s="3"/>
      <c r="X76" s="3"/>
      <c r="Y76" s="3"/>
      <c r="Z76" s="3"/>
      <c r="AA76" s="3"/>
      <c r="AB76" s="3"/>
      <c r="AC76" s="3"/>
      <c r="AD76" s="3"/>
      <c r="AE76" s="3"/>
      <c r="AF76" s="3" t="s">
        <v>63</v>
      </c>
      <c r="AG76" s="3"/>
      <c r="AH76" s="3"/>
      <c r="AI76" s="3"/>
      <c r="AJ76" s="3"/>
      <c r="AK76" s="3"/>
      <c r="AL76" s="3"/>
      <c r="AM76" s="3"/>
      <c r="AN76" s="3"/>
      <c r="AO76" s="3"/>
      <c r="AP76" s="3"/>
      <c r="AQ76" s="3"/>
      <c r="AR76" s="3"/>
      <c r="AS76" s="3" t="s">
        <v>63</v>
      </c>
      <c r="AT76" s="3"/>
      <c r="AU76" s="3"/>
      <c r="AV76" s="3"/>
      <c r="AW76" s="3"/>
      <c r="AX76" s="3"/>
      <c r="AY76" s="3"/>
      <c r="AZ76" s="3"/>
      <c r="BA76" s="3"/>
      <c r="BB76" s="3"/>
      <c r="BC76" s="3"/>
      <c r="BD76" s="3"/>
      <c r="BE76" s="3"/>
      <c r="BF76" s="3"/>
      <c r="BG76" s="3"/>
      <c r="BH76" s="3"/>
      <c r="BI76" s="3"/>
      <c r="BJ76" s="3" t="s">
        <v>63</v>
      </c>
      <c r="BK76" s="3"/>
      <c r="BL76" s="3"/>
      <c r="BM76" s="3"/>
      <c r="BN76" s="3"/>
      <c r="BO76" s="3"/>
      <c r="BP76" s="3"/>
      <c r="BQ76" s="3"/>
      <c r="BR76" s="3"/>
      <c r="BS76" s="3"/>
      <c r="BT76" s="3"/>
      <c r="BU76" s="3"/>
      <c r="BV76" s="3"/>
      <c r="BW76" s="3"/>
      <c r="BX76" s="3"/>
      <c r="BY76" s="3"/>
      <c r="BZ76" s="3"/>
      <c r="CA76" s="3"/>
      <c r="CB76" s="3"/>
      <c r="CC76" s="3" t="s">
        <v>63</v>
      </c>
      <c r="CD76" s="3"/>
      <c r="CE76" s="3"/>
      <c r="CF76" s="3"/>
      <c r="CG76" s="3"/>
      <c r="CH76" s="3"/>
      <c r="CI76" s="3"/>
      <c r="CJ76" s="3"/>
      <c r="CK76" s="3"/>
      <c r="CL76" s="3"/>
      <c r="CM76" s="3"/>
      <c r="CN76" s="3"/>
      <c r="CO76" s="3"/>
      <c r="CP76" s="3"/>
      <c r="CQ76" s="3"/>
      <c r="CR76" s="3"/>
      <c r="CS76" s="3"/>
      <c r="CT76" s="3"/>
      <c r="CU76" s="3"/>
      <c r="CV76" s="3" t="s">
        <v>63</v>
      </c>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t="s">
        <v>63</v>
      </c>
      <c r="ED76" s="3"/>
      <c r="EE76" s="3"/>
      <c r="EF76" s="3"/>
      <c r="EG76" s="3"/>
      <c r="EH76" s="3" t="s">
        <v>63</v>
      </c>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row>
    <row r="77" spans="1:169" ht="30" x14ac:dyDescent="0.25">
      <c r="A77" s="12" t="s">
        <v>232</v>
      </c>
      <c r="B77" s="4" t="s">
        <v>107</v>
      </c>
      <c r="C77" s="4" t="s">
        <v>112</v>
      </c>
      <c r="D77" s="4" t="s">
        <v>115</v>
      </c>
      <c r="E77" s="4">
        <v>1996</v>
      </c>
      <c r="F77" s="1">
        <f t="shared" si="2"/>
        <v>5</v>
      </c>
      <c r="G77" s="4"/>
      <c r="H77" s="3"/>
      <c r="I77" s="3">
        <v>15</v>
      </c>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v>15</v>
      </c>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v>15</v>
      </c>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v>15</v>
      </c>
      <c r="FB77" s="3"/>
      <c r="FC77" s="3"/>
      <c r="FD77" s="3"/>
      <c r="FE77" s="3"/>
      <c r="FF77" s="3"/>
      <c r="FG77" s="3">
        <v>50</v>
      </c>
      <c r="FH77" s="3"/>
      <c r="FI77" s="3"/>
      <c r="FJ77" s="3"/>
      <c r="FK77" s="3"/>
      <c r="FL77" s="3"/>
      <c r="FM77" s="3"/>
    </row>
    <row r="78" spans="1:169" ht="30" x14ac:dyDescent="0.25">
      <c r="A78" s="12" t="s">
        <v>233</v>
      </c>
      <c r="B78" s="4" t="s">
        <v>107</v>
      </c>
      <c r="C78" s="4" t="s">
        <v>112</v>
      </c>
      <c r="D78" s="4" t="s">
        <v>115</v>
      </c>
      <c r="E78" s="4">
        <v>1996</v>
      </c>
      <c r="F78" s="1">
        <f t="shared" si="2"/>
        <v>5</v>
      </c>
      <c r="G78" s="4"/>
      <c r="H78" s="3"/>
      <c r="I78" s="3"/>
      <c r="J78" s="3"/>
      <c r="K78" s="3"/>
      <c r="L78" s="3"/>
      <c r="M78" s="3"/>
      <c r="N78" s="3">
        <v>30</v>
      </c>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v>20</v>
      </c>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v>20</v>
      </c>
      <c r="DK78" s="3"/>
      <c r="DL78" s="3"/>
      <c r="DM78" s="3"/>
      <c r="DN78" s="3"/>
      <c r="DO78" s="3"/>
      <c r="DP78" s="3"/>
      <c r="DQ78" s="3"/>
      <c r="DR78" s="3"/>
      <c r="DS78" s="3"/>
      <c r="DT78" s="3"/>
      <c r="DU78" s="3">
        <v>20</v>
      </c>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v>10</v>
      </c>
      <c r="EV78" s="3"/>
      <c r="EW78" s="3"/>
      <c r="EX78" s="3"/>
      <c r="EY78" s="3"/>
      <c r="EZ78" s="3"/>
      <c r="FA78" s="3"/>
      <c r="FB78" s="3"/>
      <c r="FC78" s="3"/>
      <c r="FD78" s="3"/>
      <c r="FE78" s="3"/>
      <c r="FF78" s="3"/>
      <c r="FG78" s="3"/>
      <c r="FH78" s="3"/>
      <c r="FI78" s="3"/>
      <c r="FJ78" s="3"/>
      <c r="FK78" s="3"/>
      <c r="FL78" s="3"/>
      <c r="FM78" s="3"/>
    </row>
    <row r="79" spans="1:169" ht="30" x14ac:dyDescent="0.25">
      <c r="A79" s="12" t="s">
        <v>235</v>
      </c>
      <c r="B79" s="4" t="s">
        <v>107</v>
      </c>
      <c r="C79" s="4" t="s">
        <v>112</v>
      </c>
      <c r="D79" s="4" t="s">
        <v>115</v>
      </c>
      <c r="E79" s="4">
        <v>1996</v>
      </c>
      <c r="F79" s="1">
        <f t="shared" si="2"/>
        <v>3</v>
      </c>
      <c r="G79" s="4"/>
      <c r="H79" s="3"/>
      <c r="I79" s="3"/>
      <c r="J79" s="3"/>
      <c r="K79" s="3"/>
      <c r="L79" s="3"/>
      <c r="M79" s="3"/>
      <c r="N79" s="3">
        <v>10</v>
      </c>
      <c r="O79" s="3"/>
      <c r="P79" s="3"/>
      <c r="Q79" s="3"/>
      <c r="R79" s="3"/>
      <c r="S79" s="3"/>
      <c r="T79" s="3"/>
      <c r="U79" s="3"/>
      <c r="V79" s="3"/>
      <c r="W79" s="3"/>
      <c r="X79" s="3"/>
      <c r="Y79" s="3"/>
      <c r="Z79" s="3"/>
      <c r="AA79" s="3"/>
      <c r="AB79" s="3"/>
      <c r="AC79" s="3" t="s">
        <v>236</v>
      </c>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t="s">
        <v>236</v>
      </c>
      <c r="CW79" s="3"/>
      <c r="CX79" s="3"/>
      <c r="CY79" s="3"/>
      <c r="CZ79" s="3"/>
      <c r="DA79" s="3"/>
      <c r="DB79" s="3"/>
      <c r="DC79" s="3"/>
      <c r="DD79" s="3"/>
      <c r="DE79" s="3"/>
      <c r="DF79" s="3"/>
      <c r="DG79" s="3"/>
      <c r="DH79" s="3"/>
      <c r="DI79" s="3"/>
      <c r="DJ79" s="3"/>
      <c r="DK79" s="3"/>
      <c r="DL79" s="3"/>
      <c r="DM79" s="3"/>
      <c r="DN79" s="3"/>
      <c r="DO79" s="3"/>
      <c r="DP79" s="3"/>
      <c r="DQ79" s="3"/>
      <c r="DR79" s="3"/>
      <c r="DS79" s="3"/>
      <c r="DT79" s="3"/>
      <c r="DU79" s="3">
        <v>60</v>
      </c>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row>
    <row r="80" spans="1:169" ht="30" x14ac:dyDescent="0.25">
      <c r="A80" s="12" t="s">
        <v>237</v>
      </c>
      <c r="B80" s="4" t="s">
        <v>107</v>
      </c>
      <c r="C80" s="4" t="s">
        <v>112</v>
      </c>
      <c r="D80" s="4" t="s">
        <v>115</v>
      </c>
      <c r="E80" s="4">
        <v>1996</v>
      </c>
      <c r="F80" s="1">
        <f t="shared" si="2"/>
        <v>4</v>
      </c>
      <c r="G80" s="4"/>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v>25</v>
      </c>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v>25</v>
      </c>
      <c r="DC80" s="3"/>
      <c r="DD80" s="3"/>
      <c r="DE80" s="3"/>
      <c r="DF80" s="3"/>
      <c r="DG80" s="3"/>
      <c r="DH80" s="3"/>
      <c r="DI80" s="3"/>
      <c r="DJ80" s="3"/>
      <c r="DK80" s="3"/>
      <c r="DL80" s="3"/>
      <c r="DM80" s="3"/>
      <c r="DN80" s="3"/>
      <c r="DO80" s="3"/>
      <c r="DP80" s="3"/>
      <c r="DQ80" s="3"/>
      <c r="DR80" s="3"/>
      <c r="DS80" s="3"/>
      <c r="DT80" s="3"/>
      <c r="DU80" s="3">
        <v>25</v>
      </c>
      <c r="DV80" s="3"/>
      <c r="DW80" s="3"/>
      <c r="DX80" s="3"/>
      <c r="DY80" s="3"/>
      <c r="DZ80" s="3"/>
      <c r="EA80" s="3"/>
      <c r="EB80" s="3"/>
      <c r="EC80" s="3"/>
      <c r="ED80" s="3"/>
      <c r="EE80" s="3"/>
      <c r="EF80" s="3"/>
      <c r="EG80" s="3"/>
      <c r="EH80" s="3"/>
      <c r="EI80" s="3"/>
      <c r="EJ80" s="3"/>
      <c r="EK80" s="3"/>
      <c r="EL80" s="3"/>
      <c r="EM80" s="3"/>
      <c r="EN80" s="3"/>
      <c r="EO80" s="3"/>
      <c r="EP80" s="3">
        <v>25</v>
      </c>
      <c r="EQ80" s="3"/>
      <c r="ER80" s="3"/>
      <c r="ES80" s="3"/>
      <c r="ET80" s="3"/>
      <c r="EU80" s="3"/>
      <c r="EV80" s="3"/>
      <c r="EW80" s="3"/>
      <c r="EX80" s="3"/>
      <c r="EY80" s="3"/>
      <c r="EZ80" s="3"/>
      <c r="FA80" s="3"/>
      <c r="FB80" s="3"/>
      <c r="FC80" s="3"/>
      <c r="FD80" s="3"/>
      <c r="FE80" s="3"/>
      <c r="FF80" s="3"/>
      <c r="FG80" s="3"/>
      <c r="FH80" s="3"/>
      <c r="FI80" s="3"/>
      <c r="FJ80" s="3"/>
      <c r="FK80" s="3"/>
      <c r="FL80" s="3"/>
      <c r="FM80" s="3"/>
    </row>
    <row r="81" spans="1:169" ht="30" x14ac:dyDescent="0.25">
      <c r="A81" s="12" t="s">
        <v>316</v>
      </c>
      <c r="B81" s="4" t="s">
        <v>106</v>
      </c>
      <c r="C81" s="4" t="s">
        <v>112</v>
      </c>
      <c r="D81" s="4" t="s">
        <v>115</v>
      </c>
      <c r="E81" s="4">
        <v>1991</v>
      </c>
      <c r="F81" s="1">
        <f t="shared" si="2"/>
        <v>8</v>
      </c>
      <c r="G81" s="4"/>
      <c r="H81" s="3"/>
      <c r="I81" s="3"/>
      <c r="J81" s="3"/>
      <c r="K81" s="3"/>
      <c r="L81" s="3"/>
      <c r="M81" s="3"/>
      <c r="N81" s="3"/>
      <c r="O81" s="3"/>
      <c r="P81" s="3"/>
      <c r="Q81" s="3"/>
      <c r="R81" s="3"/>
      <c r="S81" s="3"/>
      <c r="T81" s="3">
        <v>5</v>
      </c>
      <c r="U81" s="3"/>
      <c r="V81" s="3"/>
      <c r="W81" s="3"/>
      <c r="X81" s="3"/>
      <c r="Y81" s="3"/>
      <c r="Z81" s="3"/>
      <c r="AA81" s="3"/>
      <c r="AB81" s="3"/>
      <c r="AC81" s="3"/>
      <c r="AD81" s="3"/>
      <c r="AE81" s="3"/>
      <c r="AF81" s="3"/>
      <c r="AG81" s="3"/>
      <c r="AH81" s="3"/>
      <c r="AI81" s="3"/>
      <c r="AJ81" s="3"/>
      <c r="AK81" s="3"/>
      <c r="AL81" s="3"/>
      <c r="AM81" s="3"/>
      <c r="AN81" s="3"/>
      <c r="AO81" s="3"/>
      <c r="AP81" s="3"/>
      <c r="AQ81" s="3"/>
      <c r="AR81" s="3"/>
      <c r="AS81" s="3">
        <v>9</v>
      </c>
      <c r="AT81" s="3"/>
      <c r="AU81" s="3"/>
      <c r="AV81" s="3"/>
      <c r="AW81" s="3"/>
      <c r="AX81" s="3"/>
      <c r="AY81" s="3"/>
      <c r="AZ81" s="3"/>
      <c r="BA81" s="3"/>
      <c r="BB81" s="3"/>
      <c r="BC81" s="3"/>
      <c r="BD81" s="3"/>
      <c r="BE81" s="3"/>
      <c r="BF81" s="3"/>
      <c r="BG81" s="3"/>
      <c r="BH81" s="3"/>
      <c r="BI81" s="3"/>
      <c r="BJ81" s="3"/>
      <c r="BK81" s="3"/>
      <c r="BL81" s="3"/>
      <c r="BM81" s="3"/>
      <c r="BN81" s="3">
        <v>48</v>
      </c>
      <c r="BO81" s="3"/>
      <c r="BP81" s="3"/>
      <c r="BQ81" s="3"/>
      <c r="BR81" s="3"/>
      <c r="BS81" s="3"/>
      <c r="BT81" s="3"/>
      <c r="BU81" s="3"/>
      <c r="BV81" s="3"/>
      <c r="BW81" s="3"/>
      <c r="BX81" s="3"/>
      <c r="BY81" s="3">
        <v>10</v>
      </c>
      <c r="BZ81" s="3"/>
      <c r="CA81" s="3"/>
      <c r="CB81" s="3"/>
      <c r="CC81" s="3"/>
      <c r="CD81" s="3"/>
      <c r="CE81" s="3"/>
      <c r="CF81" s="3"/>
      <c r="CG81" s="3"/>
      <c r="CH81" s="3"/>
      <c r="CI81" s="3"/>
      <c r="CJ81" s="3"/>
      <c r="CK81" s="3"/>
      <c r="CL81" s="3"/>
      <c r="CM81" s="3"/>
      <c r="CN81" s="3"/>
      <c r="CO81" s="3"/>
      <c r="CP81" s="3"/>
      <c r="CQ81" s="3"/>
      <c r="CR81" s="3"/>
      <c r="CS81" s="3"/>
      <c r="CT81" s="3">
        <v>9</v>
      </c>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v>10</v>
      </c>
      <c r="EI81" s="3">
        <v>4</v>
      </c>
      <c r="EJ81" s="3"/>
      <c r="EK81" s="3"/>
      <c r="EL81" s="3"/>
      <c r="EM81" s="3"/>
      <c r="EN81" s="3"/>
      <c r="EO81" s="3"/>
      <c r="EP81" s="3"/>
      <c r="EQ81" s="3"/>
      <c r="ER81" s="3"/>
      <c r="ES81" s="3"/>
      <c r="ET81" s="3"/>
      <c r="EU81" s="3"/>
      <c r="EV81" s="3"/>
      <c r="EW81" s="3"/>
      <c r="EX81" s="3"/>
      <c r="EY81" s="3"/>
      <c r="EZ81" s="3"/>
      <c r="FA81" s="3"/>
      <c r="FB81" s="3"/>
      <c r="FC81" s="3"/>
      <c r="FD81" s="3"/>
      <c r="FE81" s="3"/>
      <c r="FF81" s="3"/>
      <c r="FG81" s="3"/>
      <c r="FH81" s="3">
        <v>5</v>
      </c>
      <c r="FI81" s="3"/>
      <c r="FJ81" s="3"/>
      <c r="FK81" s="3"/>
      <c r="FL81" s="3"/>
      <c r="FM81" s="3"/>
    </row>
    <row r="82" spans="1:169" ht="30" x14ac:dyDescent="0.25">
      <c r="A82" s="12" t="s">
        <v>429</v>
      </c>
      <c r="B82" s="4" t="s">
        <v>107</v>
      </c>
      <c r="C82" s="4" t="s">
        <v>112</v>
      </c>
      <c r="D82" s="4" t="s">
        <v>115</v>
      </c>
      <c r="E82" s="4">
        <v>2008</v>
      </c>
      <c r="F82" s="1">
        <f t="shared" ref="F82:F95" si="3">IF(C82="Seed","NA",(COUNT(H82:ADO82)+COUNTIF(H82:ADO82,"Y")+(COUNTIF(H82:ADO82,"*A")/2)))</f>
        <v>9</v>
      </c>
      <c r="G82" s="4"/>
      <c r="H82" s="3"/>
      <c r="I82" s="3"/>
      <c r="J82" s="3"/>
      <c r="K82" s="3"/>
      <c r="L82" s="3"/>
      <c r="M82" s="3"/>
      <c r="N82" s="3">
        <v>5</v>
      </c>
      <c r="O82" s="3"/>
      <c r="P82" s="3"/>
      <c r="Q82" s="3"/>
      <c r="R82" s="3"/>
      <c r="S82" s="3"/>
      <c r="T82" s="3"/>
      <c r="U82" s="3"/>
      <c r="V82" s="3"/>
      <c r="W82" s="3">
        <v>2</v>
      </c>
      <c r="X82" s="3"/>
      <c r="Y82" s="3"/>
      <c r="Z82" s="3"/>
      <c r="AA82" s="3">
        <v>15</v>
      </c>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v>20</v>
      </c>
      <c r="BI82" s="3"/>
      <c r="BJ82" s="3"/>
      <c r="BK82" s="3"/>
      <c r="BL82" s="3"/>
      <c r="BM82" s="3"/>
      <c r="BN82" s="3"/>
      <c r="BO82" s="3"/>
      <c r="BP82" s="3"/>
      <c r="BQ82" s="3"/>
      <c r="BR82" s="3"/>
      <c r="BS82" s="3"/>
      <c r="BT82" s="3"/>
      <c r="BU82" s="3">
        <v>25</v>
      </c>
      <c r="BV82" s="3"/>
      <c r="BW82" s="3"/>
      <c r="BX82" s="3"/>
      <c r="BY82" s="3"/>
      <c r="BZ82" s="3"/>
      <c r="CA82" s="3"/>
      <c r="CB82" s="3"/>
      <c r="CC82" s="3"/>
      <c r="CD82" s="3"/>
      <c r="CE82" s="3"/>
      <c r="CF82" s="3"/>
      <c r="CG82" s="3"/>
      <c r="CH82" s="3"/>
      <c r="CI82" s="3"/>
      <c r="CJ82" s="3"/>
      <c r="CK82" s="3"/>
      <c r="CL82" s="3"/>
      <c r="CM82" s="3"/>
      <c r="CN82" s="3"/>
      <c r="CO82" s="3"/>
      <c r="CP82" s="3"/>
      <c r="CQ82" s="3"/>
      <c r="CR82" s="3">
        <v>10</v>
      </c>
      <c r="CS82" s="3"/>
      <c r="CT82" s="3"/>
      <c r="CU82" s="3"/>
      <c r="CV82" s="3">
        <v>1</v>
      </c>
      <c r="CW82" s="3"/>
      <c r="CX82" s="3"/>
      <c r="CY82" s="3"/>
      <c r="CZ82" s="3"/>
      <c r="DA82" s="3"/>
      <c r="DB82" s="3"/>
      <c r="DC82" s="3"/>
      <c r="DD82" s="3"/>
      <c r="DE82" s="3"/>
      <c r="DF82" s="3"/>
      <c r="DG82" s="3"/>
      <c r="DH82" s="3"/>
      <c r="DI82" s="3"/>
      <c r="DJ82" s="3">
        <v>20</v>
      </c>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v>2</v>
      </c>
      <c r="FM82" s="3"/>
    </row>
    <row r="83" spans="1:169" ht="45" x14ac:dyDescent="0.25">
      <c r="A83" s="12" t="s">
        <v>430</v>
      </c>
      <c r="B83" s="4" t="s">
        <v>107</v>
      </c>
      <c r="C83" s="4" t="s">
        <v>112</v>
      </c>
      <c r="D83" s="4" t="s">
        <v>115</v>
      </c>
      <c r="E83" s="4">
        <v>2008</v>
      </c>
      <c r="F83" s="1">
        <f t="shared" si="3"/>
        <v>9</v>
      </c>
      <c r="G83" s="4"/>
      <c r="H83" s="3"/>
      <c r="I83" s="3"/>
      <c r="J83" s="3"/>
      <c r="K83" s="3"/>
      <c r="L83" s="3"/>
      <c r="M83" s="3"/>
      <c r="N83" s="3">
        <v>10</v>
      </c>
      <c r="O83" s="3"/>
      <c r="P83" s="3"/>
      <c r="Q83" s="3"/>
      <c r="R83" s="3"/>
      <c r="S83" s="3"/>
      <c r="T83" s="3"/>
      <c r="U83" s="3"/>
      <c r="V83" s="3"/>
      <c r="W83" s="3">
        <v>2</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v>24</v>
      </c>
      <c r="BI83" s="3"/>
      <c r="BJ83" s="3"/>
      <c r="BK83" s="3"/>
      <c r="BL83" s="3"/>
      <c r="BM83" s="3"/>
      <c r="BN83" s="3"/>
      <c r="BO83" s="3"/>
      <c r="BP83" s="3"/>
      <c r="BQ83" s="3"/>
      <c r="BR83" s="3"/>
      <c r="BS83" s="3"/>
      <c r="BT83" s="3"/>
      <c r="BU83" s="3">
        <v>10</v>
      </c>
      <c r="BV83" s="3"/>
      <c r="BW83" s="3"/>
      <c r="BX83" s="3"/>
      <c r="BY83" s="3"/>
      <c r="BZ83" s="3"/>
      <c r="CA83" s="3"/>
      <c r="CB83" s="3"/>
      <c r="CC83" s="3"/>
      <c r="CD83" s="3"/>
      <c r="CE83" s="3"/>
      <c r="CF83" s="3"/>
      <c r="CG83" s="3"/>
      <c r="CH83" s="3"/>
      <c r="CI83" s="3"/>
      <c r="CJ83" s="3"/>
      <c r="CK83" s="3"/>
      <c r="CL83" s="3"/>
      <c r="CM83" s="3"/>
      <c r="CN83" s="3"/>
      <c r="CO83" s="3"/>
      <c r="CP83" s="3"/>
      <c r="CQ83" s="3"/>
      <c r="CR83" s="3">
        <v>10</v>
      </c>
      <c r="CS83" s="3"/>
      <c r="CT83" s="3"/>
      <c r="CU83" s="3"/>
      <c r="CV83" s="3">
        <v>2</v>
      </c>
      <c r="CW83" s="3"/>
      <c r="CX83" s="3"/>
      <c r="CY83" s="3"/>
      <c r="CZ83" s="3"/>
      <c r="DA83" s="3"/>
      <c r="DB83" s="3"/>
      <c r="DC83" s="3"/>
      <c r="DD83" s="3"/>
      <c r="DE83" s="3"/>
      <c r="DF83" s="3"/>
      <c r="DG83" s="3"/>
      <c r="DH83" s="3"/>
      <c r="DI83" s="3"/>
      <c r="DJ83" s="3">
        <v>30</v>
      </c>
      <c r="DK83" s="3"/>
      <c r="DL83" s="3"/>
      <c r="DM83" s="3"/>
      <c r="DN83" s="3"/>
      <c r="DO83" s="3"/>
      <c r="DP83" s="3"/>
      <c r="DQ83" s="3"/>
      <c r="DR83" s="3"/>
      <c r="DS83" s="3"/>
      <c r="DT83" s="3"/>
      <c r="DU83" s="3">
        <v>10</v>
      </c>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v>2</v>
      </c>
      <c r="FM83" s="3"/>
    </row>
    <row r="84" spans="1:169" ht="45" x14ac:dyDescent="0.25">
      <c r="A84" s="12" t="s">
        <v>431</v>
      </c>
      <c r="B84" s="4" t="s">
        <v>107</v>
      </c>
      <c r="C84" s="4" t="s">
        <v>112</v>
      </c>
      <c r="D84" s="4" t="s">
        <v>115</v>
      </c>
      <c r="E84" s="4">
        <v>2008</v>
      </c>
      <c r="F84" s="1">
        <f t="shared" si="3"/>
        <v>8</v>
      </c>
      <c r="G84" s="4"/>
      <c r="H84" s="3"/>
      <c r="I84" s="3"/>
      <c r="J84" s="3"/>
      <c r="K84" s="3"/>
      <c r="L84" s="3"/>
      <c r="M84" s="3"/>
      <c r="N84" s="3"/>
      <c r="O84" s="3"/>
      <c r="P84" s="3"/>
      <c r="Q84" s="3"/>
      <c r="R84" s="3"/>
      <c r="S84" s="3"/>
      <c r="T84" s="3"/>
      <c r="U84" s="3"/>
      <c r="V84" s="3">
        <v>10</v>
      </c>
      <c r="W84" s="3"/>
      <c r="X84" s="3"/>
      <c r="Y84" s="3"/>
      <c r="Z84" s="3"/>
      <c r="AA84" s="3"/>
      <c r="AB84" s="3">
        <v>10</v>
      </c>
      <c r="AC84" s="3"/>
      <c r="AD84" s="3"/>
      <c r="AE84" s="3"/>
      <c r="AF84" s="3"/>
      <c r="AG84" s="3"/>
      <c r="AH84" s="3"/>
      <c r="AI84" s="3"/>
      <c r="AJ84" s="3"/>
      <c r="AK84" s="3"/>
      <c r="AL84" s="3"/>
      <c r="AM84" s="3"/>
      <c r="AN84" s="3"/>
      <c r="AO84" s="3"/>
      <c r="AP84" s="3"/>
      <c r="AQ84" s="3"/>
      <c r="AR84" s="3"/>
      <c r="AS84" s="3">
        <v>10</v>
      </c>
      <c r="AT84" s="3"/>
      <c r="AU84" s="3"/>
      <c r="AV84" s="3"/>
      <c r="AW84" s="3"/>
      <c r="AX84" s="3"/>
      <c r="AY84" s="3"/>
      <c r="AZ84" s="3"/>
      <c r="BA84" s="3"/>
      <c r="BB84" s="3"/>
      <c r="BC84" s="3"/>
      <c r="BD84" s="3"/>
      <c r="BE84" s="3"/>
      <c r="BF84" s="3"/>
      <c r="BG84" s="3"/>
      <c r="BH84" s="3"/>
      <c r="BI84" s="3"/>
      <c r="BJ84" s="3">
        <v>20</v>
      </c>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v>20</v>
      </c>
      <c r="DV84" s="3"/>
      <c r="DW84" s="3"/>
      <c r="DX84" s="3"/>
      <c r="DY84" s="3"/>
      <c r="DZ84" s="3"/>
      <c r="EA84" s="3"/>
      <c r="EB84" s="3"/>
      <c r="EC84" s="3"/>
      <c r="ED84" s="3"/>
      <c r="EE84" s="3"/>
      <c r="EF84" s="3"/>
      <c r="EG84" s="3"/>
      <c r="EH84" s="3">
        <v>10</v>
      </c>
      <c r="EI84" s="3"/>
      <c r="EJ84" s="3"/>
      <c r="EK84" s="3">
        <v>10</v>
      </c>
      <c r="EL84" s="3"/>
      <c r="EM84" s="3"/>
      <c r="EN84" s="3"/>
      <c r="EO84" s="3"/>
      <c r="EP84" s="3"/>
      <c r="EQ84" s="3">
        <v>10</v>
      </c>
      <c r="ER84" s="3"/>
      <c r="ES84" s="3"/>
      <c r="ET84" s="3"/>
      <c r="EU84" s="3"/>
      <c r="EV84" s="3"/>
      <c r="EW84" s="3"/>
      <c r="EX84" s="3"/>
      <c r="EY84" s="3"/>
      <c r="EZ84" s="3"/>
      <c r="FA84" s="3"/>
      <c r="FB84" s="3"/>
      <c r="FC84" s="3"/>
      <c r="FD84" s="3"/>
      <c r="FE84" s="3"/>
      <c r="FF84" s="3"/>
      <c r="FG84" s="3"/>
      <c r="FH84" s="3"/>
      <c r="FI84" s="3"/>
      <c r="FJ84" s="3"/>
      <c r="FK84" s="3"/>
      <c r="FL84" s="3"/>
      <c r="FM84" s="3"/>
    </row>
    <row r="85" spans="1:169" ht="30" x14ac:dyDescent="0.25">
      <c r="A85" s="12" t="s">
        <v>433</v>
      </c>
      <c r="B85" s="4" t="s">
        <v>107</v>
      </c>
      <c r="C85" s="4" t="s">
        <v>112</v>
      </c>
      <c r="D85" s="4" t="s">
        <v>115</v>
      </c>
      <c r="E85" s="4">
        <v>2008</v>
      </c>
      <c r="F85" s="1">
        <f t="shared" si="3"/>
        <v>9</v>
      </c>
      <c r="G85" s="4"/>
      <c r="H85" s="3"/>
      <c r="I85" s="3">
        <v>25</v>
      </c>
      <c r="J85" s="3"/>
      <c r="K85" s="3"/>
      <c r="L85" s="3"/>
      <c r="M85" s="3"/>
      <c r="N85" s="3">
        <v>10</v>
      </c>
      <c r="O85" s="3"/>
      <c r="P85" s="3"/>
      <c r="Q85" s="3"/>
      <c r="R85" s="3"/>
      <c r="S85" s="3"/>
      <c r="T85" s="3"/>
      <c r="U85" s="3"/>
      <c r="V85" s="3"/>
      <c r="W85" s="3">
        <v>1</v>
      </c>
      <c r="X85" s="3"/>
      <c r="Y85" s="3"/>
      <c r="Z85" s="3"/>
      <c r="AA85" s="3"/>
      <c r="AB85" s="3"/>
      <c r="AC85" s="3"/>
      <c r="AD85" s="3"/>
      <c r="AE85" s="3"/>
      <c r="AF85" s="3"/>
      <c r="AG85" s="3"/>
      <c r="AH85" s="3"/>
      <c r="AI85" s="3"/>
      <c r="AJ85" s="3">
        <v>5</v>
      </c>
      <c r="AK85" s="3"/>
      <c r="AL85" s="3"/>
      <c r="AM85" s="3"/>
      <c r="AN85" s="3"/>
      <c r="AO85" s="3"/>
      <c r="AP85" s="3"/>
      <c r="AQ85" s="3"/>
      <c r="AR85" s="3"/>
      <c r="AS85" s="3"/>
      <c r="AT85" s="3"/>
      <c r="AU85" s="3"/>
      <c r="AV85" s="3"/>
      <c r="AW85" s="3"/>
      <c r="AX85" s="3">
        <v>18</v>
      </c>
      <c r="AY85" s="3"/>
      <c r="AZ85" s="3"/>
      <c r="BA85" s="3"/>
      <c r="BB85" s="3"/>
      <c r="BC85" s="3"/>
      <c r="BD85" s="3"/>
      <c r="BE85" s="3"/>
      <c r="BF85" s="3"/>
      <c r="BG85" s="3"/>
      <c r="BH85" s="3">
        <v>5</v>
      </c>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v>20</v>
      </c>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v>15</v>
      </c>
      <c r="FB85" s="3"/>
      <c r="FC85" s="3"/>
      <c r="FD85" s="3"/>
      <c r="FE85" s="3"/>
      <c r="FF85" s="3"/>
      <c r="FG85" s="3"/>
      <c r="FH85" s="3"/>
      <c r="FI85" s="3"/>
      <c r="FJ85" s="3"/>
      <c r="FK85" s="3"/>
      <c r="FL85" s="3">
        <v>1</v>
      </c>
      <c r="FM85" s="3"/>
    </row>
    <row r="86" spans="1:169" ht="30" x14ac:dyDescent="0.25">
      <c r="A86" s="12" t="s">
        <v>432</v>
      </c>
      <c r="B86" s="4" t="s">
        <v>107</v>
      </c>
      <c r="C86" s="4" t="s">
        <v>112</v>
      </c>
      <c r="D86" s="4" t="s">
        <v>115</v>
      </c>
      <c r="E86" s="4">
        <v>2008</v>
      </c>
      <c r="F86" s="1">
        <f t="shared" si="3"/>
        <v>10</v>
      </c>
      <c r="G86" s="4"/>
      <c r="H86" s="3"/>
      <c r="I86" s="3">
        <v>25</v>
      </c>
      <c r="J86" s="3"/>
      <c r="K86" s="3"/>
      <c r="L86" s="3"/>
      <c r="M86" s="3"/>
      <c r="N86" s="3">
        <v>10</v>
      </c>
      <c r="O86" s="3"/>
      <c r="P86" s="3"/>
      <c r="Q86" s="3"/>
      <c r="R86" s="3"/>
      <c r="S86" s="3"/>
      <c r="T86" s="3"/>
      <c r="U86" s="3"/>
      <c r="V86" s="3">
        <v>3</v>
      </c>
      <c r="W86" s="3">
        <v>1</v>
      </c>
      <c r="X86" s="3"/>
      <c r="Y86" s="3"/>
      <c r="Z86" s="3"/>
      <c r="AA86" s="3"/>
      <c r="AB86" s="3"/>
      <c r="AC86" s="3"/>
      <c r="AD86" s="3"/>
      <c r="AE86" s="3"/>
      <c r="AF86" s="3"/>
      <c r="AG86" s="3"/>
      <c r="AH86" s="3"/>
      <c r="AI86" s="3"/>
      <c r="AJ86" s="3">
        <v>5</v>
      </c>
      <c r="AK86" s="3"/>
      <c r="AL86" s="3"/>
      <c r="AM86" s="3"/>
      <c r="AN86" s="3"/>
      <c r="AO86" s="3"/>
      <c r="AP86" s="3"/>
      <c r="AQ86" s="3"/>
      <c r="AR86" s="3"/>
      <c r="AS86" s="3"/>
      <c r="AT86" s="3"/>
      <c r="AU86" s="3"/>
      <c r="AV86" s="3"/>
      <c r="AW86" s="3"/>
      <c r="AX86" s="3">
        <v>15</v>
      </c>
      <c r="AY86" s="3"/>
      <c r="AZ86" s="3"/>
      <c r="BA86" s="3"/>
      <c r="BB86" s="3"/>
      <c r="BC86" s="3"/>
      <c r="BD86" s="3"/>
      <c r="BE86" s="3"/>
      <c r="BF86" s="3"/>
      <c r="BG86" s="3"/>
      <c r="BH86" s="3">
        <v>5</v>
      </c>
      <c r="BI86" s="3"/>
      <c r="BJ86" s="3"/>
      <c r="BK86" s="3"/>
      <c r="BL86" s="3"/>
      <c r="BM86" s="3"/>
      <c r="BN86" s="3"/>
      <c r="BO86" s="3"/>
      <c r="BP86" s="3"/>
      <c r="BQ86" s="3"/>
      <c r="BR86" s="3"/>
      <c r="BS86" s="3"/>
      <c r="BT86" s="3"/>
      <c r="BU86" s="3">
        <v>15</v>
      </c>
      <c r="BV86" s="3"/>
      <c r="BW86" s="3"/>
      <c r="BX86" s="3"/>
      <c r="BY86" s="3"/>
      <c r="BZ86" s="3"/>
      <c r="CA86" s="3"/>
      <c r="CB86" s="3"/>
      <c r="CC86" s="3"/>
      <c r="CD86" s="3"/>
      <c r="CE86" s="3"/>
      <c r="CF86" s="3"/>
      <c r="CG86" s="3"/>
      <c r="CH86" s="3"/>
      <c r="CI86" s="3"/>
      <c r="CJ86" s="3"/>
      <c r="CK86" s="3"/>
      <c r="CL86" s="3"/>
      <c r="CM86" s="3"/>
      <c r="CN86" s="3"/>
      <c r="CO86" s="3"/>
      <c r="CP86" s="3"/>
      <c r="CQ86" s="3">
        <v>20</v>
      </c>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v>1</v>
      </c>
      <c r="FM86" s="3"/>
    </row>
    <row r="87" spans="1:169" ht="30" x14ac:dyDescent="0.25">
      <c r="A87" s="12" t="s">
        <v>434</v>
      </c>
      <c r="B87" s="4" t="s">
        <v>107</v>
      </c>
      <c r="C87" s="4" t="s">
        <v>112</v>
      </c>
      <c r="D87" s="4" t="s">
        <v>115</v>
      </c>
      <c r="E87" s="4">
        <v>2008</v>
      </c>
      <c r="F87" s="1">
        <f t="shared" si="3"/>
        <v>10</v>
      </c>
      <c r="G87" s="4"/>
      <c r="H87" s="3"/>
      <c r="I87" s="3"/>
      <c r="J87" s="3"/>
      <c r="K87" s="3"/>
      <c r="L87" s="3"/>
      <c r="M87" s="3"/>
      <c r="N87" s="3">
        <v>15</v>
      </c>
      <c r="O87" s="3"/>
      <c r="P87" s="3"/>
      <c r="Q87" s="3"/>
      <c r="R87" s="3"/>
      <c r="S87" s="3"/>
      <c r="T87" s="3"/>
      <c r="U87" s="3"/>
      <c r="V87" s="3"/>
      <c r="W87" s="3">
        <v>1</v>
      </c>
      <c r="X87" s="3"/>
      <c r="Y87" s="3"/>
      <c r="Z87" s="3"/>
      <c r="AA87" s="3"/>
      <c r="AB87" s="3"/>
      <c r="AC87" s="3">
        <v>10</v>
      </c>
      <c r="AD87" s="3"/>
      <c r="AE87" s="3"/>
      <c r="AF87" s="3"/>
      <c r="AG87" s="3"/>
      <c r="AH87" s="3"/>
      <c r="AI87" s="3">
        <v>10</v>
      </c>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v>15</v>
      </c>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v>15</v>
      </c>
      <c r="CR87" s="3"/>
      <c r="CS87" s="3"/>
      <c r="CT87" s="3"/>
      <c r="CU87" s="3"/>
      <c r="CV87" s="3">
        <v>3</v>
      </c>
      <c r="CW87" s="3"/>
      <c r="CX87" s="3"/>
      <c r="CY87" s="3"/>
      <c r="CZ87" s="3"/>
      <c r="DA87" s="3"/>
      <c r="DB87" s="3"/>
      <c r="DC87" s="3"/>
      <c r="DD87" s="3"/>
      <c r="DE87" s="3"/>
      <c r="DF87" s="3"/>
      <c r="DG87" s="3"/>
      <c r="DH87" s="3"/>
      <c r="DI87" s="3"/>
      <c r="DJ87" s="3">
        <v>15</v>
      </c>
      <c r="DK87" s="3"/>
      <c r="DL87" s="3"/>
      <c r="DM87" s="3"/>
      <c r="DN87" s="3"/>
      <c r="DO87" s="3"/>
      <c r="DP87" s="3"/>
      <c r="DQ87" s="3"/>
      <c r="DR87" s="3"/>
      <c r="DS87" s="3"/>
      <c r="DT87" s="3"/>
      <c r="DU87" s="3">
        <v>15</v>
      </c>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v>1</v>
      </c>
      <c r="FM87" s="3"/>
    </row>
    <row r="88" spans="1:169" ht="45" x14ac:dyDescent="0.25">
      <c r="A88" s="12" t="s">
        <v>345</v>
      </c>
      <c r="B88" s="4" t="s">
        <v>105</v>
      </c>
      <c r="C88" s="4" t="s">
        <v>112</v>
      </c>
      <c r="D88" s="4" t="s">
        <v>115</v>
      </c>
      <c r="E88" s="4">
        <v>2016</v>
      </c>
      <c r="F88" s="1">
        <f t="shared" si="3"/>
        <v>6</v>
      </c>
      <c r="G88" s="4"/>
      <c r="H88" s="3"/>
      <c r="I88" s="3"/>
      <c r="J88" s="3"/>
      <c r="K88" s="3"/>
      <c r="L88" s="3"/>
      <c r="M88" s="3"/>
      <c r="N88" s="3">
        <v>20</v>
      </c>
      <c r="O88" s="3"/>
      <c r="P88" s="3"/>
      <c r="Q88" s="3"/>
      <c r="R88" s="3"/>
      <c r="S88" s="3"/>
      <c r="T88" s="3"/>
      <c r="U88" s="3"/>
      <c r="V88" s="3"/>
      <c r="W88" s="3"/>
      <c r="X88" s="3"/>
      <c r="Y88" s="3"/>
      <c r="Z88" s="3"/>
      <c r="AA88" s="3"/>
      <c r="AB88" s="3"/>
      <c r="AC88" s="3"/>
      <c r="AD88" s="3"/>
      <c r="AE88" s="3"/>
      <c r="AF88" s="3">
        <v>20</v>
      </c>
      <c r="AG88" s="3"/>
      <c r="AH88" s="3"/>
      <c r="AI88" s="3"/>
      <c r="AJ88" s="3"/>
      <c r="AK88" s="3"/>
      <c r="AL88" s="3"/>
      <c r="AM88" s="3"/>
      <c r="AN88" s="3"/>
      <c r="AO88" s="3"/>
      <c r="AP88" s="3"/>
      <c r="AQ88" s="3"/>
      <c r="AR88" s="3"/>
      <c r="AS88" s="3">
        <v>10</v>
      </c>
      <c r="AT88" s="3"/>
      <c r="AU88" s="3"/>
      <c r="AV88" s="3"/>
      <c r="AW88" s="3"/>
      <c r="AX88" s="3"/>
      <c r="AY88" s="3"/>
      <c r="AZ88" s="3"/>
      <c r="BA88" s="3">
        <v>15</v>
      </c>
      <c r="BB88" s="3"/>
      <c r="BC88" s="3"/>
      <c r="BD88" s="3"/>
      <c r="BE88" s="3"/>
      <c r="BF88" s="3"/>
      <c r="BG88" s="3"/>
      <c r="BH88" s="3" t="s">
        <v>346</v>
      </c>
      <c r="BI88" s="3"/>
      <c r="BJ88" s="3" t="s">
        <v>346</v>
      </c>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v>10</v>
      </c>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row>
    <row r="89" spans="1:169" ht="30" x14ac:dyDescent="0.25">
      <c r="A89" s="12" t="s">
        <v>348</v>
      </c>
      <c r="B89" s="4" t="s">
        <v>105</v>
      </c>
      <c r="C89" s="4" t="s">
        <v>112</v>
      </c>
      <c r="D89" s="4" t="s">
        <v>115</v>
      </c>
      <c r="E89" s="4">
        <v>2016</v>
      </c>
      <c r="F89" s="1">
        <f t="shared" si="3"/>
        <v>5</v>
      </c>
      <c r="G89" s="4"/>
      <c r="H89" s="3"/>
      <c r="I89" s="3"/>
      <c r="J89" s="3"/>
      <c r="K89" s="3"/>
      <c r="L89" s="3"/>
      <c r="M89" s="3"/>
      <c r="N89" s="3"/>
      <c r="O89" s="3"/>
      <c r="P89" s="3"/>
      <c r="Q89" s="3"/>
      <c r="R89" s="3"/>
      <c r="S89" s="3"/>
      <c r="T89" s="3"/>
      <c r="U89" s="3"/>
      <c r="V89" s="3"/>
      <c r="W89" s="3"/>
      <c r="X89" s="3"/>
      <c r="Y89" s="3"/>
      <c r="Z89" s="3"/>
      <c r="AA89" s="3"/>
      <c r="AB89" s="3">
        <v>20</v>
      </c>
      <c r="AC89" s="3"/>
      <c r="AD89" s="3"/>
      <c r="AE89" s="3"/>
      <c r="AF89" s="3"/>
      <c r="AG89" s="3"/>
      <c r="AH89" s="3"/>
      <c r="AI89" s="3"/>
      <c r="AJ89" s="3"/>
      <c r="AK89" s="3"/>
      <c r="AL89" s="3"/>
      <c r="AM89" s="3"/>
      <c r="AN89" s="3"/>
      <c r="AO89" s="3"/>
      <c r="AP89" s="3"/>
      <c r="AQ89" s="3"/>
      <c r="AR89" s="3"/>
      <c r="AS89" s="3">
        <v>15</v>
      </c>
      <c r="AT89" s="3"/>
      <c r="AU89" s="3"/>
      <c r="AV89" s="3"/>
      <c r="AW89" s="3"/>
      <c r="AX89" s="3">
        <v>25</v>
      </c>
      <c r="AY89" s="3"/>
      <c r="AZ89" s="3"/>
      <c r="BA89" s="3"/>
      <c r="BB89" s="3"/>
      <c r="BC89" s="3"/>
      <c r="BD89" s="3"/>
      <c r="BE89" s="3"/>
      <c r="BF89" s="3"/>
      <c r="BG89" s="3"/>
      <c r="BH89" s="3" t="s">
        <v>257</v>
      </c>
      <c r="BI89" s="3"/>
      <c r="BJ89" s="3" t="s">
        <v>257</v>
      </c>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v>20</v>
      </c>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row>
    <row r="90" spans="1:169" ht="30" x14ac:dyDescent="0.25">
      <c r="A90" s="12" t="s">
        <v>349</v>
      </c>
      <c r="B90" s="4"/>
      <c r="C90" s="4" t="s">
        <v>112</v>
      </c>
      <c r="D90" s="4" t="s">
        <v>115</v>
      </c>
      <c r="E90" s="4">
        <v>2016</v>
      </c>
      <c r="F90" s="1">
        <f t="shared" si="3"/>
        <v>5</v>
      </c>
      <c r="G90" s="4"/>
      <c r="H90" s="3"/>
      <c r="I90" s="3"/>
      <c r="J90" s="3"/>
      <c r="K90" s="3"/>
      <c r="L90" s="3"/>
      <c r="M90" s="3"/>
      <c r="N90" s="3"/>
      <c r="O90" s="3"/>
      <c r="P90" s="3"/>
      <c r="Q90" s="3"/>
      <c r="R90" s="3"/>
      <c r="S90" s="3"/>
      <c r="T90" s="3"/>
      <c r="U90" s="3"/>
      <c r="V90" s="3"/>
      <c r="W90" s="3"/>
      <c r="X90" s="3"/>
      <c r="Y90" s="3"/>
      <c r="Z90" s="3"/>
      <c r="AA90" s="3"/>
      <c r="AB90" s="3">
        <v>35</v>
      </c>
      <c r="AC90" s="3"/>
      <c r="AD90" s="3"/>
      <c r="AE90" s="3"/>
      <c r="AF90" s="3"/>
      <c r="AG90" s="3"/>
      <c r="AH90" s="3"/>
      <c r="AI90" s="3"/>
      <c r="AJ90" s="3"/>
      <c r="AK90" s="3"/>
      <c r="AL90" s="3"/>
      <c r="AM90" s="3"/>
      <c r="AN90" s="3"/>
      <c r="AO90" s="3"/>
      <c r="AP90" s="3"/>
      <c r="AQ90" s="3"/>
      <c r="AR90" s="3"/>
      <c r="AS90" s="3">
        <v>10</v>
      </c>
      <c r="AT90" s="3"/>
      <c r="AU90" s="3"/>
      <c r="AV90" s="3"/>
      <c r="AW90" s="3"/>
      <c r="AX90" s="3"/>
      <c r="AY90" s="3"/>
      <c r="AZ90" s="3"/>
      <c r="BA90" s="3"/>
      <c r="BB90" s="3"/>
      <c r="BC90" s="3"/>
      <c r="BD90" s="3"/>
      <c r="BE90" s="3"/>
      <c r="BF90" s="3"/>
      <c r="BG90" s="3"/>
      <c r="BH90" s="3" t="s">
        <v>257</v>
      </c>
      <c r="BI90" s="3"/>
      <c r="BJ90" s="3" t="s">
        <v>257</v>
      </c>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v>20</v>
      </c>
      <c r="CW90" s="3"/>
      <c r="CX90" s="3"/>
      <c r="CY90" s="3"/>
      <c r="CZ90" s="3"/>
      <c r="DA90" s="3"/>
      <c r="DB90" s="3"/>
      <c r="DC90" s="3"/>
      <c r="DD90" s="3"/>
      <c r="DE90" s="3"/>
      <c r="DF90" s="3"/>
      <c r="DG90" s="3"/>
      <c r="DH90" s="3"/>
      <c r="DI90" s="3"/>
      <c r="DJ90" s="3"/>
      <c r="DK90" s="3"/>
      <c r="DL90" s="3"/>
      <c r="DM90" s="3"/>
      <c r="DN90" s="3"/>
      <c r="DO90" s="3"/>
      <c r="DP90" s="3"/>
      <c r="DQ90" s="3"/>
      <c r="DR90" s="3"/>
      <c r="DS90" s="3"/>
      <c r="DT90" s="3"/>
      <c r="DU90" s="3">
        <v>15</v>
      </c>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row>
    <row r="91" spans="1:169" ht="30" x14ac:dyDescent="0.25">
      <c r="A91" s="12" t="s">
        <v>350</v>
      </c>
      <c r="B91" s="4"/>
      <c r="C91" s="4" t="s">
        <v>112</v>
      </c>
      <c r="D91" s="4" t="s">
        <v>115</v>
      </c>
      <c r="E91" s="4">
        <v>2016</v>
      </c>
      <c r="F91" s="1">
        <f t="shared" si="3"/>
        <v>6</v>
      </c>
      <c r="G91" s="4"/>
      <c r="H91" s="3"/>
      <c r="I91" s="3"/>
      <c r="J91" s="3"/>
      <c r="K91" s="3"/>
      <c r="L91" s="3"/>
      <c r="M91" s="3"/>
      <c r="N91" s="3"/>
      <c r="O91" s="3"/>
      <c r="P91" s="3"/>
      <c r="Q91" s="3"/>
      <c r="R91" s="3"/>
      <c r="S91" s="3"/>
      <c r="T91" s="3"/>
      <c r="U91" s="3"/>
      <c r="V91" s="3"/>
      <c r="W91" s="3"/>
      <c r="X91" s="3"/>
      <c r="Y91" s="3"/>
      <c r="Z91" s="3"/>
      <c r="AA91" s="3"/>
      <c r="AB91" s="3">
        <v>20</v>
      </c>
      <c r="AC91" s="3"/>
      <c r="AD91" s="3"/>
      <c r="AE91" s="3"/>
      <c r="AF91" s="3">
        <v>20</v>
      </c>
      <c r="AG91" s="3"/>
      <c r="AH91" s="3"/>
      <c r="AI91" s="3"/>
      <c r="AJ91" s="3"/>
      <c r="AK91" s="3"/>
      <c r="AL91" s="3"/>
      <c r="AM91" s="3"/>
      <c r="AN91" s="3"/>
      <c r="AO91" s="3"/>
      <c r="AP91" s="3"/>
      <c r="AQ91" s="3"/>
      <c r="AR91" s="3"/>
      <c r="AS91" s="3">
        <v>10</v>
      </c>
      <c r="AT91" s="3"/>
      <c r="AU91" s="3"/>
      <c r="AV91" s="3"/>
      <c r="AW91" s="3"/>
      <c r="AX91" s="3">
        <v>30</v>
      </c>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v>10</v>
      </c>
      <c r="CW91" s="3"/>
      <c r="CX91" s="3"/>
      <c r="CY91" s="3"/>
      <c r="CZ91" s="3"/>
      <c r="DA91" s="3"/>
      <c r="DB91" s="3"/>
      <c r="DC91" s="3"/>
      <c r="DD91" s="3"/>
      <c r="DE91" s="3"/>
      <c r="DF91" s="3"/>
      <c r="DG91" s="3"/>
      <c r="DH91" s="3"/>
      <c r="DI91" s="3"/>
      <c r="DJ91" s="3"/>
      <c r="DK91" s="3"/>
      <c r="DL91" s="3"/>
      <c r="DM91" s="3"/>
      <c r="DN91" s="3"/>
      <c r="DO91" s="3"/>
      <c r="DP91" s="3"/>
      <c r="DQ91" s="3"/>
      <c r="DR91" s="3"/>
      <c r="DS91" s="3"/>
      <c r="DT91" s="3"/>
      <c r="DU91" s="3">
        <v>10</v>
      </c>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row>
    <row r="92" spans="1:169" ht="60" x14ac:dyDescent="0.25">
      <c r="A92" s="12" t="s">
        <v>351</v>
      </c>
      <c r="B92" s="4" t="s">
        <v>108</v>
      </c>
      <c r="C92" s="4" t="s">
        <v>112</v>
      </c>
      <c r="D92" s="4" t="s">
        <v>115</v>
      </c>
      <c r="E92" s="4">
        <v>2016</v>
      </c>
      <c r="F92" s="1">
        <f t="shared" si="3"/>
        <v>5</v>
      </c>
      <c r="G92" s="4"/>
      <c r="H92" s="3"/>
      <c r="I92" s="3"/>
      <c r="J92" s="3"/>
      <c r="K92" s="3"/>
      <c r="L92" s="3"/>
      <c r="M92" s="3"/>
      <c r="N92" s="3">
        <v>25</v>
      </c>
      <c r="O92" s="3"/>
      <c r="P92" s="3"/>
      <c r="Q92" s="3"/>
      <c r="R92" s="3"/>
      <c r="S92" s="3"/>
      <c r="T92" s="3"/>
      <c r="U92" s="3"/>
      <c r="V92" s="3"/>
      <c r="W92" s="3"/>
      <c r="X92" s="3"/>
      <c r="Y92" s="3"/>
      <c r="Z92" s="3"/>
      <c r="AA92" s="3"/>
      <c r="AB92" s="3"/>
      <c r="AC92" s="3"/>
      <c r="AD92" s="3"/>
      <c r="AE92" s="3"/>
      <c r="AF92" s="3">
        <v>25</v>
      </c>
      <c r="AG92" s="3"/>
      <c r="AH92" s="3"/>
      <c r="AI92" s="3"/>
      <c r="AJ92" s="3"/>
      <c r="AK92" s="3"/>
      <c r="AL92" s="3"/>
      <c r="AM92" s="3"/>
      <c r="AN92" s="3"/>
      <c r="AO92" s="3"/>
      <c r="AP92" s="3"/>
      <c r="AQ92" s="3"/>
      <c r="AR92" s="3"/>
      <c r="AS92" s="3"/>
      <c r="AT92" s="3"/>
      <c r="AU92" s="3"/>
      <c r="AV92" s="3"/>
      <c r="AW92" s="3"/>
      <c r="AX92" s="3">
        <v>20</v>
      </c>
      <c r="AY92" s="3"/>
      <c r="AZ92" s="3"/>
      <c r="BA92" s="3"/>
      <c r="BB92" s="3"/>
      <c r="BC92" s="3"/>
      <c r="BD92" s="3"/>
      <c r="BE92" s="3"/>
      <c r="BF92" s="3"/>
      <c r="BG92" s="3"/>
      <c r="BH92" s="3"/>
      <c r="BI92" s="3"/>
      <c r="BJ92" s="3"/>
      <c r="BK92" s="3"/>
      <c r="BL92" s="3"/>
      <c r="BM92" s="3"/>
      <c r="BN92" s="3"/>
      <c r="BO92" s="3"/>
      <c r="BP92" s="3"/>
      <c r="BQ92" s="3"/>
      <c r="BR92" s="3"/>
      <c r="BS92" s="3"/>
      <c r="BT92" s="3">
        <v>15</v>
      </c>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v>15</v>
      </c>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row>
    <row r="93" spans="1:169" ht="30" x14ac:dyDescent="0.25">
      <c r="A93" s="12" t="s">
        <v>352</v>
      </c>
      <c r="B93" s="4" t="s">
        <v>108</v>
      </c>
      <c r="C93" s="4" t="s">
        <v>112</v>
      </c>
      <c r="D93" s="4" t="s">
        <v>115</v>
      </c>
      <c r="E93" s="4">
        <v>2016</v>
      </c>
      <c r="F93" s="1">
        <f t="shared" si="3"/>
        <v>5</v>
      </c>
      <c r="G93" s="4"/>
      <c r="H93" s="3"/>
      <c r="I93" s="3"/>
      <c r="J93" s="3"/>
      <c r="K93" s="3"/>
      <c r="L93" s="3"/>
      <c r="M93" s="3"/>
      <c r="N93" s="3">
        <v>30</v>
      </c>
      <c r="O93" s="3"/>
      <c r="P93" s="3"/>
      <c r="Q93" s="3"/>
      <c r="R93" s="3"/>
      <c r="S93" s="3"/>
      <c r="T93" s="3"/>
      <c r="U93" s="3"/>
      <c r="V93" s="3"/>
      <c r="W93" s="3"/>
      <c r="X93" s="3"/>
      <c r="Y93" s="3"/>
      <c r="Z93" s="3"/>
      <c r="AA93" s="3"/>
      <c r="AB93" s="3">
        <v>20</v>
      </c>
      <c r="AC93" s="3"/>
      <c r="AD93" s="3"/>
      <c r="AE93" s="3"/>
      <c r="AF93" s="3"/>
      <c r="AG93" s="3"/>
      <c r="AH93" s="3"/>
      <c r="AI93" s="3"/>
      <c r="AJ93" s="3"/>
      <c r="AK93" s="3"/>
      <c r="AL93" s="3"/>
      <c r="AM93" s="3"/>
      <c r="AN93" s="3"/>
      <c r="AO93" s="3"/>
      <c r="AP93" s="3"/>
      <c r="AQ93" s="3"/>
      <c r="AR93" s="3"/>
      <c r="AS93" s="3">
        <v>15</v>
      </c>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v>15</v>
      </c>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v>20</v>
      </c>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row>
    <row r="94" spans="1:169" ht="60" x14ac:dyDescent="0.25">
      <c r="A94" s="12" t="s">
        <v>353</v>
      </c>
      <c r="B94" s="4" t="s">
        <v>108</v>
      </c>
      <c r="C94" s="4" t="s">
        <v>112</v>
      </c>
      <c r="D94" s="4" t="s">
        <v>115</v>
      </c>
      <c r="E94" s="4">
        <v>2016</v>
      </c>
      <c r="F94" s="1">
        <f t="shared" si="3"/>
        <v>6</v>
      </c>
      <c r="G94" s="4"/>
      <c r="H94" s="3"/>
      <c r="I94" s="3"/>
      <c r="J94" s="3"/>
      <c r="K94" s="3"/>
      <c r="L94" s="3"/>
      <c r="M94" s="3"/>
      <c r="N94" s="3"/>
      <c r="O94" s="3"/>
      <c r="P94" s="3"/>
      <c r="Q94" s="3"/>
      <c r="R94" s="3"/>
      <c r="S94" s="3"/>
      <c r="T94" s="3"/>
      <c r="U94" s="3"/>
      <c r="V94" s="3"/>
      <c r="W94" s="3"/>
      <c r="X94" s="3"/>
      <c r="Y94" s="3"/>
      <c r="Z94" s="3"/>
      <c r="AA94" s="3"/>
      <c r="AB94" s="3"/>
      <c r="AC94" s="3"/>
      <c r="AD94" s="3"/>
      <c r="AE94" s="3"/>
      <c r="AF94" s="3">
        <v>25</v>
      </c>
      <c r="AG94" s="3"/>
      <c r="AH94" s="3"/>
      <c r="AI94" s="3"/>
      <c r="AJ94" s="3"/>
      <c r="AK94" s="3"/>
      <c r="AL94" s="3"/>
      <c r="AM94" s="3"/>
      <c r="AN94" s="3"/>
      <c r="AO94" s="3"/>
      <c r="AP94" s="3"/>
      <c r="AQ94" s="3"/>
      <c r="AR94" s="3"/>
      <c r="AS94" s="3"/>
      <c r="AT94" s="3"/>
      <c r="AU94" s="3"/>
      <c r="AV94" s="3"/>
      <c r="AW94" s="3"/>
      <c r="AX94" s="3">
        <v>15</v>
      </c>
      <c r="AY94" s="3"/>
      <c r="AZ94" s="3"/>
      <c r="BA94" s="3">
        <v>15</v>
      </c>
      <c r="BB94" s="3"/>
      <c r="BC94" s="3"/>
      <c r="BD94" s="3"/>
      <c r="BE94" s="3"/>
      <c r="BF94" s="3"/>
      <c r="BG94" s="3"/>
      <c r="BH94" s="3"/>
      <c r="BI94" s="3"/>
      <c r="BJ94" s="3">
        <v>20</v>
      </c>
      <c r="BK94" s="3"/>
      <c r="BL94" s="3"/>
      <c r="BM94" s="3"/>
      <c r="BN94" s="3"/>
      <c r="BO94" s="3"/>
      <c r="BP94" s="3"/>
      <c r="BQ94" s="3"/>
      <c r="BR94" s="3"/>
      <c r="BS94" s="3"/>
      <c r="BT94" s="3"/>
      <c r="BU94" s="3"/>
      <c r="BV94" s="3"/>
      <c r="BW94" s="3"/>
      <c r="BX94" s="3"/>
      <c r="BY94" s="3"/>
      <c r="BZ94" s="3"/>
      <c r="CA94" s="3"/>
      <c r="CB94" s="3"/>
      <c r="CC94" s="3">
        <v>15</v>
      </c>
      <c r="CD94" s="3"/>
      <c r="CE94" s="3"/>
      <c r="CF94" s="3"/>
      <c r="CG94" s="3"/>
      <c r="CH94" s="3"/>
      <c r="CI94" s="3"/>
      <c r="CJ94" s="3"/>
      <c r="CK94" s="3"/>
      <c r="CL94" s="3"/>
      <c r="CM94" s="3"/>
      <c r="CN94" s="3"/>
      <c r="CO94" s="3"/>
      <c r="CP94" s="3"/>
      <c r="CQ94" s="3"/>
      <c r="CR94" s="3"/>
      <c r="CS94" s="3"/>
      <c r="CT94" s="3"/>
      <c r="CU94" s="3"/>
      <c r="CV94" s="3">
        <v>10</v>
      </c>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row>
    <row r="95" spans="1:169" ht="30" x14ac:dyDescent="0.25">
      <c r="A95" s="12" t="s">
        <v>354</v>
      </c>
      <c r="B95" s="4" t="s">
        <v>108</v>
      </c>
      <c r="C95" s="4" t="s">
        <v>112</v>
      </c>
      <c r="D95" s="4" t="s">
        <v>115</v>
      </c>
      <c r="E95" s="4">
        <v>2016</v>
      </c>
      <c r="F95" s="1">
        <f t="shared" si="3"/>
        <v>6</v>
      </c>
      <c r="G95" s="4"/>
      <c r="H95" s="3"/>
      <c r="I95" s="3"/>
      <c r="J95" s="3"/>
      <c r="K95" s="3"/>
      <c r="L95" s="3"/>
      <c r="M95" s="3"/>
      <c r="N95" s="3"/>
      <c r="O95" s="3"/>
      <c r="P95" s="3"/>
      <c r="Q95" s="3"/>
      <c r="R95" s="3"/>
      <c r="S95" s="3">
        <v>10</v>
      </c>
      <c r="T95" s="3"/>
      <c r="U95" s="3"/>
      <c r="V95" s="3"/>
      <c r="W95" s="3"/>
      <c r="X95" s="3"/>
      <c r="Y95" s="3"/>
      <c r="Z95" s="3"/>
      <c r="AA95" s="3"/>
      <c r="AB95" s="3"/>
      <c r="AC95" s="3"/>
      <c r="AD95" s="3"/>
      <c r="AE95" s="3"/>
      <c r="AF95" s="3">
        <v>20</v>
      </c>
      <c r="AG95" s="3"/>
      <c r="AH95" s="3">
        <v>5</v>
      </c>
      <c r="AI95" s="3"/>
      <c r="AJ95" s="3"/>
      <c r="AK95" s="3"/>
      <c r="AL95" s="3"/>
      <c r="AM95" s="3"/>
      <c r="AN95" s="3"/>
      <c r="AO95" s="3"/>
      <c r="AP95" s="3"/>
      <c r="AQ95" s="3"/>
      <c r="AR95" s="3"/>
      <c r="AS95" s="3"/>
      <c r="AT95" s="3"/>
      <c r="AU95" s="3"/>
      <c r="AV95" s="3"/>
      <c r="AW95" s="3"/>
      <c r="AX95" s="3"/>
      <c r="AY95" s="3"/>
      <c r="AZ95" s="3"/>
      <c r="BA95" s="3">
        <v>25</v>
      </c>
      <c r="BB95" s="3"/>
      <c r="BC95" s="3"/>
      <c r="BD95" s="3"/>
      <c r="BE95" s="3"/>
      <c r="BF95" s="3"/>
      <c r="BG95" s="3"/>
      <c r="BH95" s="3" t="s">
        <v>236</v>
      </c>
      <c r="BI95" s="3"/>
      <c r="BJ95" s="3" t="s">
        <v>236</v>
      </c>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v>10</v>
      </c>
      <c r="FK95" s="3"/>
      <c r="FL95" s="3"/>
      <c r="FM95" s="3"/>
    </row>
    <row r="96" spans="1:169" ht="45" x14ac:dyDescent="0.25">
      <c r="A96" s="12" t="s">
        <v>250</v>
      </c>
      <c r="B96" s="4" t="s">
        <v>107</v>
      </c>
      <c r="C96" s="4" t="s">
        <v>113</v>
      </c>
      <c r="D96" s="4" t="s">
        <v>22</v>
      </c>
      <c r="E96" s="4">
        <v>1996</v>
      </c>
      <c r="F96" s="1">
        <f>IF(C96="Seed","NA",(COUNT(H96:ADO96)+COUNTIF(H96:ADO96,"Y")+(COUNTIF(H96:ADO96,"*A")/3)))</f>
        <v>2</v>
      </c>
      <c r="G96" s="4"/>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t="s">
        <v>251</v>
      </c>
      <c r="BL96" s="3" t="s">
        <v>251</v>
      </c>
      <c r="BM96" s="3" t="s">
        <v>251</v>
      </c>
      <c r="BN96" s="3"/>
      <c r="BO96" s="3"/>
      <c r="BP96" s="3"/>
      <c r="BQ96" s="3"/>
      <c r="BR96" s="3"/>
      <c r="BS96" s="3"/>
      <c r="BT96" s="3"/>
      <c r="BU96" s="3">
        <v>400</v>
      </c>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row>
    <row r="97" spans="1:169" ht="45" x14ac:dyDescent="0.25">
      <c r="A97" s="12" t="s">
        <v>252</v>
      </c>
      <c r="B97" s="4" t="s">
        <v>107</v>
      </c>
      <c r="C97" s="4" t="s">
        <v>113</v>
      </c>
      <c r="D97" s="4" t="s">
        <v>22</v>
      </c>
      <c r="E97" s="4">
        <v>1996</v>
      </c>
      <c r="F97" s="1">
        <f>IF(C97="Seed","NA",(COUNT(H97:ADO97)+COUNTIF(H97:ADO97,"Y")+(COUNTIF(H97:ADO97,"*A")/2)))</f>
        <v>5</v>
      </c>
      <c r="G97" s="4"/>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v>45</v>
      </c>
      <c r="BJ97" s="3"/>
      <c r="BK97" s="3"/>
      <c r="BL97" s="3"/>
      <c r="BM97" s="3"/>
      <c r="BN97" s="3"/>
      <c r="BO97" s="3"/>
      <c r="BP97" s="3"/>
      <c r="BQ97" s="3"/>
      <c r="BR97" s="3"/>
      <c r="BS97" s="3"/>
      <c r="BT97" s="3"/>
      <c r="BU97" s="3">
        <v>400</v>
      </c>
      <c r="BV97" s="3"/>
      <c r="BW97" s="3"/>
      <c r="BX97" s="3"/>
      <c r="BY97" s="3"/>
      <c r="BZ97" s="3"/>
      <c r="CA97" s="3"/>
      <c r="CB97" s="3"/>
      <c r="CC97" s="3"/>
      <c r="CD97" s="3"/>
      <c r="CE97" s="3"/>
      <c r="CF97" s="3"/>
      <c r="CG97" s="3"/>
      <c r="CH97" s="3"/>
      <c r="CI97" s="3"/>
      <c r="CJ97" s="3"/>
      <c r="CK97" s="3"/>
      <c r="CL97" s="3"/>
      <c r="CM97" s="3"/>
      <c r="CN97" s="3"/>
      <c r="CO97" s="3"/>
      <c r="CP97" s="3"/>
      <c r="CQ97" s="3"/>
      <c r="CR97" s="3">
        <v>25</v>
      </c>
      <c r="CS97" s="3"/>
      <c r="CT97" s="3"/>
      <c r="CU97" s="3"/>
      <c r="CV97" s="3">
        <v>30</v>
      </c>
      <c r="CW97" s="3"/>
      <c r="CX97" s="3"/>
      <c r="CY97" s="3"/>
      <c r="CZ97" s="3"/>
      <c r="DA97" s="3"/>
      <c r="DB97" s="3"/>
      <c r="DC97" s="3"/>
      <c r="DD97" s="3"/>
      <c r="DE97" s="3"/>
      <c r="DF97" s="3"/>
      <c r="DG97" s="3"/>
      <c r="DH97" s="3"/>
      <c r="DI97" s="3"/>
      <c r="DJ97" s="3">
        <v>100</v>
      </c>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row>
    <row r="98" spans="1:169" ht="45" x14ac:dyDescent="0.25">
      <c r="A98" s="12" t="s">
        <v>253</v>
      </c>
      <c r="B98" s="4" t="s">
        <v>107</v>
      </c>
      <c r="C98" s="4" t="s">
        <v>113</v>
      </c>
      <c r="D98" s="4" t="s">
        <v>22</v>
      </c>
      <c r="E98" s="4">
        <v>1996</v>
      </c>
      <c r="F98" s="1">
        <f>COUNT(H98:ADO98)+2</f>
        <v>18</v>
      </c>
      <c r="G98" s="4"/>
      <c r="H98" s="3">
        <v>2</v>
      </c>
      <c r="I98" s="3"/>
      <c r="J98" s="3"/>
      <c r="K98" s="3"/>
      <c r="L98" s="3"/>
      <c r="M98" s="3"/>
      <c r="N98" s="3"/>
      <c r="O98" s="3" t="s">
        <v>257</v>
      </c>
      <c r="P98" s="3"/>
      <c r="Q98" s="3"/>
      <c r="R98" s="3"/>
      <c r="S98" s="3"/>
      <c r="T98" s="3"/>
      <c r="U98" s="3">
        <v>2</v>
      </c>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t="s">
        <v>257</v>
      </c>
      <c r="BF98" s="3"/>
      <c r="BG98" s="3"/>
      <c r="BH98" s="3"/>
      <c r="BI98" s="3"/>
      <c r="BJ98" s="3"/>
      <c r="BK98" s="3" t="s">
        <v>254</v>
      </c>
      <c r="BL98" s="3" t="s">
        <v>254</v>
      </c>
      <c r="BM98" s="3" t="s">
        <v>254</v>
      </c>
      <c r="BN98" s="3"/>
      <c r="BO98" s="3"/>
      <c r="BP98" s="3">
        <v>2</v>
      </c>
      <c r="BQ98" s="3"/>
      <c r="BR98" s="3"/>
      <c r="BS98" s="3"/>
      <c r="BT98" s="3"/>
      <c r="BU98" s="3">
        <v>400</v>
      </c>
      <c r="BV98" s="3"/>
      <c r="BW98" s="3"/>
      <c r="BX98" s="3"/>
      <c r="BY98" s="3"/>
      <c r="BZ98" s="3"/>
      <c r="CA98" s="3"/>
      <c r="CB98" s="3"/>
      <c r="CC98" s="3">
        <v>6</v>
      </c>
      <c r="CD98" s="3"/>
      <c r="CE98" s="3"/>
      <c r="CF98" s="3"/>
      <c r="CG98" s="3">
        <v>2</v>
      </c>
      <c r="CH98" s="3"/>
      <c r="CI98" s="3"/>
      <c r="CJ98" s="3"/>
      <c r="CK98" s="3"/>
      <c r="CL98" s="3"/>
      <c r="CM98" s="3"/>
      <c r="CN98" s="3"/>
      <c r="CO98" s="3">
        <v>2</v>
      </c>
      <c r="CP98" s="3"/>
      <c r="CQ98" s="3"/>
      <c r="CR98" s="3">
        <v>25</v>
      </c>
      <c r="CS98" s="3">
        <v>10</v>
      </c>
      <c r="CT98" s="3"/>
      <c r="CU98" s="3"/>
      <c r="CV98" s="3">
        <v>15</v>
      </c>
      <c r="CW98" s="3"/>
      <c r="CX98" s="3"/>
      <c r="CY98" s="3"/>
      <c r="CZ98" s="3"/>
      <c r="DA98" s="3"/>
      <c r="DB98" s="3"/>
      <c r="DC98" s="3"/>
      <c r="DD98" s="3"/>
      <c r="DE98" s="3"/>
      <c r="DF98" s="3"/>
      <c r="DG98" s="3"/>
      <c r="DH98" s="3"/>
      <c r="DI98" s="3"/>
      <c r="DJ98" s="3">
        <v>50</v>
      </c>
      <c r="DK98" s="3"/>
      <c r="DL98" s="3"/>
      <c r="DM98" s="3"/>
      <c r="DN98" s="3"/>
      <c r="DO98" s="3"/>
      <c r="DP98" s="3"/>
      <c r="DQ98" s="3"/>
      <c r="DR98" s="3"/>
      <c r="DS98" s="3"/>
      <c r="DT98" s="3"/>
      <c r="DU98" s="3"/>
      <c r="DV98" s="3">
        <v>10</v>
      </c>
      <c r="DW98" s="3"/>
      <c r="DX98" s="3"/>
      <c r="DY98" s="3"/>
      <c r="DZ98" s="3">
        <v>2</v>
      </c>
      <c r="EA98" s="3"/>
      <c r="EB98" s="3"/>
      <c r="EC98" s="3"/>
      <c r="ED98" s="3"/>
      <c r="EE98" s="3"/>
      <c r="EF98" s="3"/>
      <c r="EG98" s="3"/>
      <c r="EH98" s="3"/>
      <c r="EI98" s="3"/>
      <c r="EJ98" s="3"/>
      <c r="EK98" s="3"/>
      <c r="EL98" s="3">
        <v>2</v>
      </c>
      <c r="EM98" s="3"/>
      <c r="EN98" s="3"/>
      <c r="EO98" s="3"/>
      <c r="EP98" s="3"/>
      <c r="EQ98" s="3"/>
      <c r="ER98" s="3"/>
      <c r="ES98" s="3"/>
      <c r="ET98" s="3"/>
      <c r="EU98" s="3"/>
      <c r="EV98" s="3"/>
      <c r="EW98" s="3"/>
      <c r="EX98" s="3"/>
      <c r="EY98" s="3"/>
      <c r="EZ98" s="3">
        <v>2</v>
      </c>
      <c r="FA98" s="3"/>
      <c r="FB98" s="3"/>
      <c r="FC98" s="3"/>
      <c r="FD98" s="3"/>
      <c r="FE98" s="3"/>
      <c r="FF98" s="3"/>
      <c r="FG98" s="3"/>
      <c r="FH98" s="3"/>
      <c r="FI98" s="3"/>
      <c r="FJ98" s="3"/>
      <c r="FK98" s="3"/>
      <c r="FL98" s="3">
        <v>8</v>
      </c>
      <c r="FM98" s="3"/>
    </row>
    <row r="99" spans="1:169" ht="45" x14ac:dyDescent="0.25">
      <c r="A99" s="12" t="s">
        <v>265</v>
      </c>
      <c r="B99" s="4" t="s">
        <v>107</v>
      </c>
      <c r="C99" s="4" t="s">
        <v>113</v>
      </c>
      <c r="D99" s="4" t="s">
        <v>22</v>
      </c>
      <c r="E99" s="4">
        <v>1997</v>
      </c>
      <c r="F99" s="1">
        <f t="shared" ref="F99:F110" si="4">IF(C99="Seed","NA",(COUNT(H99:ADO99)+COUNTIF(H99:ADO99,"Y")+(COUNTIF(H99:ADO99,"*A")/2)))</f>
        <v>2</v>
      </c>
      <c r="G99" s="4"/>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v>125</v>
      </c>
      <c r="AK99" s="3"/>
      <c r="AL99" s="3"/>
      <c r="AM99" s="3"/>
      <c r="AN99" s="3"/>
      <c r="AO99" s="3"/>
      <c r="AP99" s="3"/>
      <c r="AQ99" s="3"/>
      <c r="AR99" s="3"/>
      <c r="AS99" s="3"/>
      <c r="AT99" s="3"/>
      <c r="AU99" s="3"/>
      <c r="AV99" s="3"/>
      <c r="AW99" s="3"/>
      <c r="AX99" s="3">
        <v>375</v>
      </c>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row>
    <row r="100" spans="1:169" ht="45" x14ac:dyDescent="0.25">
      <c r="A100" s="12" t="s">
        <v>266</v>
      </c>
      <c r="B100" s="4" t="s">
        <v>107</v>
      </c>
      <c r="C100" s="4" t="s">
        <v>113</v>
      </c>
      <c r="D100" s="4" t="s">
        <v>22</v>
      </c>
      <c r="E100" s="4">
        <v>1997</v>
      </c>
      <c r="F100" s="1">
        <f t="shared" si="4"/>
        <v>5</v>
      </c>
      <c r="G100" s="4"/>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v>130</v>
      </c>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v>105</v>
      </c>
      <c r="BJ100" s="3"/>
      <c r="BK100" s="3"/>
      <c r="BL100" s="3"/>
      <c r="BM100" s="3"/>
      <c r="BN100" s="3"/>
      <c r="BO100" s="3"/>
      <c r="BP100" s="3"/>
      <c r="BQ100" s="3"/>
      <c r="BR100" s="3"/>
      <c r="BS100" s="3"/>
      <c r="BT100" s="3"/>
      <c r="BU100" s="3">
        <v>80</v>
      </c>
      <c r="BV100" s="3"/>
      <c r="BW100" s="3"/>
      <c r="BX100" s="3"/>
      <c r="BY100" s="3"/>
      <c r="BZ100" s="3"/>
      <c r="CA100" s="3"/>
      <c r="CB100" s="3"/>
      <c r="CC100" s="3"/>
      <c r="CD100" s="3"/>
      <c r="CE100" s="3"/>
      <c r="CF100" s="3"/>
      <c r="CG100" s="3"/>
      <c r="CH100" s="3"/>
      <c r="CI100" s="3"/>
      <c r="CJ100" s="3"/>
      <c r="CK100" s="3"/>
      <c r="CL100" s="3"/>
      <c r="CM100" s="3"/>
      <c r="CN100" s="3"/>
      <c r="CO100" s="3"/>
      <c r="CP100" s="3"/>
      <c r="CQ100" s="3"/>
      <c r="CR100" s="3">
        <v>80</v>
      </c>
      <c r="CS100" s="3"/>
      <c r="CT100" s="3"/>
      <c r="CU100" s="3"/>
      <c r="CV100" s="3"/>
      <c r="CW100" s="3"/>
      <c r="CX100" s="3"/>
      <c r="CY100" s="3"/>
      <c r="CZ100" s="3"/>
      <c r="DA100" s="3"/>
      <c r="DB100" s="3"/>
      <c r="DC100" s="3"/>
      <c r="DD100" s="3"/>
      <c r="DE100" s="3"/>
      <c r="DF100" s="3"/>
      <c r="DG100" s="3"/>
      <c r="DH100" s="3"/>
      <c r="DI100" s="3"/>
      <c r="DJ100" s="3">
        <v>105</v>
      </c>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row>
    <row r="101" spans="1:169" ht="45" x14ac:dyDescent="0.25">
      <c r="A101" s="12" t="s">
        <v>267</v>
      </c>
      <c r="B101" s="4" t="s">
        <v>107</v>
      </c>
      <c r="C101" s="4" t="s">
        <v>113</v>
      </c>
      <c r="D101" s="4" t="s">
        <v>22</v>
      </c>
      <c r="E101" s="4">
        <v>1997</v>
      </c>
      <c r="F101" s="1">
        <f t="shared" si="4"/>
        <v>17</v>
      </c>
      <c r="G101" s="4"/>
      <c r="H101" s="3"/>
      <c r="I101" s="3">
        <v>25</v>
      </c>
      <c r="J101" s="3"/>
      <c r="K101" s="3"/>
      <c r="L101" s="3"/>
      <c r="M101" s="3"/>
      <c r="N101" s="3"/>
      <c r="O101" s="3" t="s">
        <v>268</v>
      </c>
      <c r="P101" s="3"/>
      <c r="Q101" s="3"/>
      <c r="R101" s="3"/>
      <c r="S101" s="3"/>
      <c r="T101" s="3"/>
      <c r="U101" s="3"/>
      <c r="V101" s="3"/>
      <c r="W101" s="3"/>
      <c r="X101" s="3">
        <v>11.4</v>
      </c>
      <c r="Y101" s="3"/>
      <c r="Z101" s="3"/>
      <c r="AA101" s="3"/>
      <c r="AB101" s="3"/>
      <c r="AC101" s="3"/>
      <c r="AD101" s="3"/>
      <c r="AE101" s="3"/>
      <c r="AF101" s="3"/>
      <c r="AG101" s="3"/>
      <c r="AH101" s="3"/>
      <c r="AI101" s="3"/>
      <c r="AJ101" s="3">
        <v>125</v>
      </c>
      <c r="AK101" s="3"/>
      <c r="AL101" s="3"/>
      <c r="AM101" s="3"/>
      <c r="AN101" s="3"/>
      <c r="AO101" s="3"/>
      <c r="AP101" s="3"/>
      <c r="AQ101" s="3">
        <v>1.5</v>
      </c>
      <c r="AR101" s="3"/>
      <c r="AS101" s="3">
        <v>35</v>
      </c>
      <c r="AT101" s="3"/>
      <c r="AU101" s="3"/>
      <c r="AV101" s="3"/>
      <c r="AW101" s="3"/>
      <c r="AX101" s="3">
        <v>25</v>
      </c>
      <c r="AY101" s="3"/>
      <c r="AZ101" s="3"/>
      <c r="BA101" s="3"/>
      <c r="BB101" s="3"/>
      <c r="BC101" s="3"/>
      <c r="BD101" s="3" t="s">
        <v>268</v>
      </c>
      <c r="BE101" s="3"/>
      <c r="BF101" s="3"/>
      <c r="BG101" s="3"/>
      <c r="BH101" s="3"/>
      <c r="BI101" s="3">
        <v>25</v>
      </c>
      <c r="BJ101" s="3"/>
      <c r="BK101" s="3"/>
      <c r="BL101" s="3"/>
      <c r="BM101" s="3"/>
      <c r="BN101" s="3"/>
      <c r="BO101" s="3"/>
      <c r="BP101" s="3"/>
      <c r="BQ101" s="3"/>
      <c r="BR101" s="3"/>
      <c r="BS101" s="3"/>
      <c r="BT101" s="3"/>
      <c r="BU101" s="3">
        <v>75</v>
      </c>
      <c r="BV101" s="3"/>
      <c r="BW101" s="3"/>
      <c r="BX101" s="3"/>
      <c r="BY101" s="3"/>
      <c r="BZ101" s="3"/>
      <c r="CA101" s="3"/>
      <c r="CB101" s="3"/>
      <c r="CC101" s="3"/>
      <c r="CD101" s="3"/>
      <c r="CE101" s="3"/>
      <c r="CF101" s="3"/>
      <c r="CG101" s="3"/>
      <c r="CH101" s="3"/>
      <c r="CI101" s="3"/>
      <c r="CJ101" s="3"/>
      <c r="CK101" s="3">
        <v>0.2</v>
      </c>
      <c r="CL101" s="3"/>
      <c r="CM101" s="3"/>
      <c r="CN101" s="3"/>
      <c r="CO101" s="3"/>
      <c r="CP101" s="3"/>
      <c r="CQ101" s="3"/>
      <c r="CR101" s="3">
        <v>40</v>
      </c>
      <c r="CS101" s="3"/>
      <c r="CT101" s="3"/>
      <c r="CU101" s="3"/>
      <c r="CV101" s="3">
        <v>35</v>
      </c>
      <c r="CW101" s="3"/>
      <c r="CX101" s="3"/>
      <c r="CY101" s="3"/>
      <c r="CZ101" s="3"/>
      <c r="DA101" s="3"/>
      <c r="DB101" s="3"/>
      <c r="DC101" s="3"/>
      <c r="DD101" s="3"/>
      <c r="DE101" s="3"/>
      <c r="DF101" s="3"/>
      <c r="DG101" s="3"/>
      <c r="DH101" s="3"/>
      <c r="DI101" s="3"/>
      <c r="DJ101" s="3">
        <v>25</v>
      </c>
      <c r="DK101" s="3"/>
      <c r="DL101" s="3"/>
      <c r="DM101" s="3"/>
      <c r="DN101" s="3"/>
      <c r="DO101" s="3"/>
      <c r="DP101" s="3"/>
      <c r="DQ101" s="3"/>
      <c r="DR101" s="3"/>
      <c r="DS101" s="3">
        <v>10.1</v>
      </c>
      <c r="DT101" s="3"/>
      <c r="DU101" s="3"/>
      <c r="DV101" s="3">
        <v>30</v>
      </c>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v>0.1</v>
      </c>
      <c r="FF101" s="3"/>
      <c r="FG101" s="3"/>
      <c r="FH101" s="3"/>
      <c r="FI101" s="3"/>
      <c r="FJ101" s="3"/>
      <c r="FK101" s="3"/>
      <c r="FL101" s="3">
        <v>1.8</v>
      </c>
      <c r="FM101" s="3"/>
    </row>
    <row r="102" spans="1:169" ht="30" x14ac:dyDescent="0.25">
      <c r="A102" s="12" t="s">
        <v>273</v>
      </c>
      <c r="B102" s="4" t="s">
        <v>107</v>
      </c>
      <c r="C102" s="4" t="s">
        <v>113</v>
      </c>
      <c r="D102" s="4" t="s">
        <v>22</v>
      </c>
      <c r="E102" s="4">
        <v>2002</v>
      </c>
      <c r="F102" s="1">
        <f t="shared" si="4"/>
        <v>19</v>
      </c>
      <c r="G102" s="4"/>
      <c r="H102" s="3">
        <v>10</v>
      </c>
      <c r="I102" s="3">
        <v>50</v>
      </c>
      <c r="J102" s="3"/>
      <c r="K102" s="3"/>
      <c r="L102" s="3"/>
      <c r="M102" s="3"/>
      <c r="N102" s="3"/>
      <c r="O102" s="3"/>
      <c r="P102" s="3"/>
      <c r="Q102" s="3"/>
      <c r="R102" s="3"/>
      <c r="S102" s="3"/>
      <c r="T102" s="3"/>
      <c r="U102" s="3"/>
      <c r="V102" s="3"/>
      <c r="W102" s="3"/>
      <c r="X102" s="3"/>
      <c r="Y102" s="3"/>
      <c r="Z102" s="3"/>
      <c r="AA102" s="3"/>
      <c r="AB102" s="3"/>
      <c r="AC102" s="3">
        <v>50</v>
      </c>
      <c r="AD102" s="3"/>
      <c r="AE102" s="3"/>
      <c r="AF102" s="3"/>
      <c r="AG102" s="3"/>
      <c r="AH102" s="3"/>
      <c r="AI102" s="3"/>
      <c r="AJ102" s="3">
        <v>50</v>
      </c>
      <c r="AK102" s="3"/>
      <c r="AL102" s="3"/>
      <c r="AM102" s="3"/>
      <c r="AN102" s="3"/>
      <c r="AO102" s="3">
        <v>25</v>
      </c>
      <c r="AP102" s="3">
        <v>10</v>
      </c>
      <c r="AQ102" s="3"/>
      <c r="AR102" s="3"/>
      <c r="AS102" s="3"/>
      <c r="AT102" s="3"/>
      <c r="AU102" s="3"/>
      <c r="AV102" s="3"/>
      <c r="AW102" s="3"/>
      <c r="AX102" s="3">
        <v>50</v>
      </c>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v>50</v>
      </c>
      <c r="CD102" s="3"/>
      <c r="CE102" s="3"/>
      <c r="CF102" s="3"/>
      <c r="CG102" s="3">
        <v>10</v>
      </c>
      <c r="CH102" s="3"/>
      <c r="CI102" s="3"/>
      <c r="CJ102" s="3"/>
      <c r="CK102" s="3"/>
      <c r="CL102" s="3"/>
      <c r="CM102" s="3"/>
      <c r="CN102" s="3"/>
      <c r="CO102" s="3"/>
      <c r="CP102" s="3"/>
      <c r="CQ102" s="3"/>
      <c r="CR102" s="3"/>
      <c r="CS102" s="3">
        <v>10</v>
      </c>
      <c r="CT102" s="3"/>
      <c r="CU102" s="3"/>
      <c r="CV102" s="3">
        <v>50</v>
      </c>
      <c r="CW102" s="3"/>
      <c r="CX102" s="3"/>
      <c r="CY102" s="3"/>
      <c r="CZ102" s="3"/>
      <c r="DA102" s="3"/>
      <c r="DB102" s="3"/>
      <c r="DC102" s="3">
        <v>10</v>
      </c>
      <c r="DD102" s="3"/>
      <c r="DE102" s="3"/>
      <c r="DF102" s="3"/>
      <c r="DG102" s="3"/>
      <c r="DH102" s="3"/>
      <c r="DI102" s="3"/>
      <c r="DJ102" s="3"/>
      <c r="DK102" s="3"/>
      <c r="DL102" s="3"/>
      <c r="DM102" s="3"/>
      <c r="DN102" s="3"/>
      <c r="DO102" s="3"/>
      <c r="DP102" s="3"/>
      <c r="DQ102" s="3"/>
      <c r="DR102" s="3"/>
      <c r="DS102" s="3"/>
      <c r="DT102" s="3"/>
      <c r="DU102" s="3"/>
      <c r="DV102" s="3"/>
      <c r="DW102" s="3"/>
      <c r="DX102" s="3">
        <v>10</v>
      </c>
      <c r="DY102" s="3"/>
      <c r="DZ102" s="3">
        <v>10</v>
      </c>
      <c r="EA102" s="3"/>
      <c r="EB102" s="3"/>
      <c r="EC102" s="3"/>
      <c r="ED102" s="3"/>
      <c r="EE102" s="3"/>
      <c r="EF102" s="3"/>
      <c r="EG102" s="3"/>
      <c r="EH102" s="3"/>
      <c r="EI102" s="3"/>
      <c r="EJ102" s="3"/>
      <c r="EK102" s="3"/>
      <c r="EL102" s="3"/>
      <c r="EM102" s="3"/>
      <c r="EN102" s="3"/>
      <c r="EO102" s="3"/>
      <c r="EP102" s="3"/>
      <c r="EQ102" s="3"/>
      <c r="ER102" s="3">
        <v>10</v>
      </c>
      <c r="ES102" s="3"/>
      <c r="ET102" s="3"/>
      <c r="EU102" s="3"/>
      <c r="EV102" s="3">
        <v>25</v>
      </c>
      <c r="EW102" s="3"/>
      <c r="EX102" s="3"/>
      <c r="EY102" s="3">
        <v>10</v>
      </c>
      <c r="EZ102" s="3">
        <v>10</v>
      </c>
      <c r="FA102" s="3">
        <v>50</v>
      </c>
      <c r="FB102" s="3"/>
      <c r="FC102" s="3"/>
      <c r="FD102" s="3"/>
      <c r="FE102" s="3"/>
      <c r="FF102" s="3"/>
      <c r="FG102" s="3"/>
      <c r="FH102" s="3"/>
      <c r="FI102" s="3"/>
      <c r="FJ102" s="3"/>
      <c r="FK102" s="3"/>
      <c r="FL102" s="3"/>
      <c r="FM102" s="3"/>
    </row>
    <row r="103" spans="1:169" ht="30" x14ac:dyDescent="0.25">
      <c r="A103" s="12" t="s">
        <v>279</v>
      </c>
      <c r="B103" s="4" t="s">
        <v>107</v>
      </c>
      <c r="C103" s="4" t="s">
        <v>113</v>
      </c>
      <c r="D103" s="4" t="s">
        <v>22</v>
      </c>
      <c r="E103" s="4">
        <v>2002</v>
      </c>
      <c r="F103" s="1">
        <f t="shared" si="4"/>
        <v>10</v>
      </c>
      <c r="G103" s="4"/>
      <c r="H103" s="3"/>
      <c r="I103" s="3" t="s">
        <v>63</v>
      </c>
      <c r="J103" s="3"/>
      <c r="K103" s="3"/>
      <c r="L103" s="3"/>
      <c r="M103" s="3"/>
      <c r="N103" s="3"/>
      <c r="O103" s="3"/>
      <c r="P103" s="3"/>
      <c r="Q103" s="3"/>
      <c r="R103" s="3"/>
      <c r="S103" s="3"/>
      <c r="T103" s="3"/>
      <c r="U103" s="3"/>
      <c r="V103" s="3"/>
      <c r="W103" s="3"/>
      <c r="X103" s="3"/>
      <c r="Y103" s="3"/>
      <c r="Z103" s="3"/>
      <c r="AA103" s="3"/>
      <c r="AB103" s="3"/>
      <c r="AC103" s="3" t="s">
        <v>63</v>
      </c>
      <c r="AD103" s="3"/>
      <c r="AE103" s="3"/>
      <c r="AF103" s="3"/>
      <c r="AG103" s="3"/>
      <c r="AH103" s="3"/>
      <c r="AI103" s="3"/>
      <c r="AJ103" s="3" t="s">
        <v>63</v>
      </c>
      <c r="AK103" s="3"/>
      <c r="AL103" s="3"/>
      <c r="AM103" s="3"/>
      <c r="AN103" s="3"/>
      <c r="AO103" s="3"/>
      <c r="AP103" s="3"/>
      <c r="AQ103" s="3"/>
      <c r="AR103" s="3"/>
      <c r="AS103" s="3"/>
      <c r="AT103" s="3"/>
      <c r="AU103" s="3"/>
      <c r="AV103" s="3"/>
      <c r="AW103" s="3"/>
      <c r="AX103" s="3" t="s">
        <v>63</v>
      </c>
      <c r="AY103" s="3"/>
      <c r="AZ103" s="3"/>
      <c r="BA103" s="3"/>
      <c r="BB103" s="3"/>
      <c r="BC103" s="3"/>
      <c r="BD103" s="3"/>
      <c r="BE103" s="3"/>
      <c r="BF103" s="3"/>
      <c r="BG103" s="3"/>
      <c r="BH103" s="3" t="s">
        <v>63</v>
      </c>
      <c r="BI103" s="3"/>
      <c r="BJ103" s="3" t="s">
        <v>63</v>
      </c>
      <c r="BK103" s="3"/>
      <c r="BL103" s="3"/>
      <c r="BM103" s="3"/>
      <c r="BN103" s="3"/>
      <c r="BO103" s="3"/>
      <c r="BP103" s="3"/>
      <c r="BQ103" s="3"/>
      <c r="BR103" s="3"/>
      <c r="BS103" s="3"/>
      <c r="BT103" s="3"/>
      <c r="BU103" s="3" t="s">
        <v>63</v>
      </c>
      <c r="BV103" s="3"/>
      <c r="BW103" s="3"/>
      <c r="BX103" s="3"/>
      <c r="BY103" s="3"/>
      <c r="BZ103" s="3"/>
      <c r="CA103" s="3"/>
      <c r="CB103" s="3"/>
      <c r="CC103" s="3" t="s">
        <v>63</v>
      </c>
      <c r="CD103" s="3"/>
      <c r="CE103" s="3"/>
      <c r="CF103" s="3"/>
      <c r="CG103" s="3"/>
      <c r="CH103" s="3"/>
      <c r="CI103" s="3"/>
      <c r="CJ103" s="3"/>
      <c r="CK103" s="3"/>
      <c r="CL103" s="3"/>
      <c r="CM103" s="3"/>
      <c r="CN103" s="3"/>
      <c r="CO103" s="3"/>
      <c r="CP103" s="3"/>
      <c r="CQ103" s="3"/>
      <c r="CR103" s="3" t="s">
        <v>63</v>
      </c>
      <c r="CS103" s="3"/>
      <c r="CT103" s="3"/>
      <c r="CU103" s="3"/>
      <c r="CV103" s="3" t="s">
        <v>63</v>
      </c>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row>
    <row r="104" spans="1:169" ht="30" x14ac:dyDescent="0.25">
      <c r="A104" s="12" t="s">
        <v>247</v>
      </c>
      <c r="B104" s="4" t="s">
        <v>107</v>
      </c>
      <c r="C104" s="4" t="s">
        <v>113</v>
      </c>
      <c r="D104" s="4" t="s">
        <v>115</v>
      </c>
      <c r="E104" s="4">
        <v>2004</v>
      </c>
      <c r="F104" s="1">
        <f t="shared" si="4"/>
        <v>12</v>
      </c>
      <c r="G104" s="4"/>
      <c r="H104" s="3">
        <v>1</v>
      </c>
      <c r="I104" s="3"/>
      <c r="J104" s="3"/>
      <c r="K104" s="3"/>
      <c r="L104" s="3"/>
      <c r="M104" s="3"/>
      <c r="N104" s="3"/>
      <c r="O104" s="3"/>
      <c r="P104" s="3"/>
      <c r="Q104" s="3"/>
      <c r="R104" s="3"/>
      <c r="S104" s="3"/>
      <c r="T104" s="3"/>
      <c r="U104" s="3"/>
      <c r="V104" s="3"/>
      <c r="W104" s="3"/>
      <c r="X104" s="3"/>
      <c r="Y104" s="3"/>
      <c r="Z104" s="3"/>
      <c r="AA104" s="3"/>
      <c r="AB104" s="3"/>
      <c r="AC104" s="3">
        <v>20</v>
      </c>
      <c r="AD104" s="3">
        <v>10</v>
      </c>
      <c r="AE104" s="3"/>
      <c r="AF104" s="3"/>
      <c r="AG104" s="3"/>
      <c r="AH104" s="3"/>
      <c r="AI104" s="3"/>
      <c r="AJ104" s="3"/>
      <c r="AK104" s="3"/>
      <c r="AL104" s="3"/>
      <c r="AM104" s="3"/>
      <c r="AN104" s="3">
        <v>1</v>
      </c>
      <c r="AO104" s="3"/>
      <c r="AP104" s="3"/>
      <c r="AQ104" s="3"/>
      <c r="AR104" s="3"/>
      <c r="AS104" s="3"/>
      <c r="AT104" s="3"/>
      <c r="AU104" s="3"/>
      <c r="AV104" s="3"/>
      <c r="AW104" s="3"/>
      <c r="AX104" s="3">
        <v>10</v>
      </c>
      <c r="AY104" s="3"/>
      <c r="AZ104" s="3"/>
      <c r="BA104" s="3"/>
      <c r="BB104" s="3"/>
      <c r="BC104" s="3"/>
      <c r="BD104" s="3"/>
      <c r="BE104" s="3"/>
      <c r="BF104" s="3"/>
      <c r="BG104" s="3"/>
      <c r="BH104" s="3">
        <v>2.5</v>
      </c>
      <c r="BI104" s="3"/>
      <c r="BJ104" s="3">
        <v>2.5</v>
      </c>
      <c r="BK104" s="3"/>
      <c r="BL104" s="3"/>
      <c r="BM104" s="3"/>
      <c r="BN104" s="3"/>
      <c r="BO104" s="3"/>
      <c r="BP104" s="3"/>
      <c r="BQ104" s="3"/>
      <c r="BR104" s="3"/>
      <c r="BS104" s="3"/>
      <c r="BT104" s="3"/>
      <c r="BU104" s="3">
        <v>30</v>
      </c>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v>20</v>
      </c>
      <c r="CW104" s="3"/>
      <c r="CX104" s="3"/>
      <c r="CY104" s="3"/>
      <c r="CZ104" s="3"/>
      <c r="DA104" s="3"/>
      <c r="DB104" s="3"/>
      <c r="DC104" s="3"/>
      <c r="DD104" s="3"/>
      <c r="DE104" s="3"/>
      <c r="DF104" s="3"/>
      <c r="DG104" s="3"/>
      <c r="DH104" s="3"/>
      <c r="DI104" s="3"/>
      <c r="DJ104" s="3"/>
      <c r="DK104" s="3"/>
      <c r="DL104" s="3"/>
      <c r="DM104" s="3"/>
      <c r="DN104" s="3"/>
      <c r="DO104" s="3">
        <v>1</v>
      </c>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v>1</v>
      </c>
      <c r="ES104" s="3"/>
      <c r="ET104" s="3"/>
      <c r="EU104" s="3"/>
      <c r="EV104" s="3"/>
      <c r="EW104" s="3"/>
      <c r="EX104" s="3"/>
      <c r="EY104" s="3">
        <v>1</v>
      </c>
      <c r="EZ104" s="3"/>
      <c r="FA104" s="3"/>
      <c r="FB104" s="3"/>
      <c r="FC104" s="3"/>
      <c r="FD104" s="3"/>
      <c r="FE104" s="3"/>
      <c r="FF104" s="3"/>
      <c r="FG104" s="3"/>
      <c r="FH104" s="3"/>
      <c r="FI104" s="3"/>
      <c r="FJ104" s="3"/>
      <c r="FK104" s="3"/>
      <c r="FL104" s="3"/>
      <c r="FM104" s="3"/>
    </row>
    <row r="105" spans="1:169" ht="45" x14ac:dyDescent="0.25">
      <c r="A105" s="12" t="s">
        <v>246</v>
      </c>
      <c r="B105" s="4" t="s">
        <v>107</v>
      </c>
      <c r="C105" s="4" t="s">
        <v>113</v>
      </c>
      <c r="D105" s="4" t="s">
        <v>115</v>
      </c>
      <c r="E105" s="4">
        <v>2004</v>
      </c>
      <c r="F105" s="1">
        <f t="shared" si="4"/>
        <v>7</v>
      </c>
      <c r="G105" s="4"/>
      <c r="H105" s="3"/>
      <c r="I105" s="3"/>
      <c r="J105" s="3"/>
      <c r="K105" s="3"/>
      <c r="L105" s="3"/>
      <c r="M105" s="3"/>
      <c r="N105" s="3" t="s">
        <v>230</v>
      </c>
      <c r="O105" s="3"/>
      <c r="P105" s="3"/>
      <c r="Q105" s="3"/>
      <c r="R105" s="3"/>
      <c r="S105" s="3"/>
      <c r="T105" s="3"/>
      <c r="U105" s="3"/>
      <c r="V105" s="3"/>
      <c r="W105" s="3"/>
      <c r="X105" s="3"/>
      <c r="Y105" s="3"/>
      <c r="Z105" s="3"/>
      <c r="AA105" s="3"/>
      <c r="AB105" s="3"/>
      <c r="AC105" s="3" t="s">
        <v>242</v>
      </c>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t="s">
        <v>230</v>
      </c>
      <c r="BI105" s="3"/>
      <c r="BJ105" s="3">
        <v>5</v>
      </c>
      <c r="BK105" s="3"/>
      <c r="BL105" s="3"/>
      <c r="BM105" s="3"/>
      <c r="BN105" s="3"/>
      <c r="BO105" s="3"/>
      <c r="BP105" s="3"/>
      <c r="BQ105" s="3"/>
      <c r="BR105" s="3"/>
      <c r="BS105" s="3"/>
      <c r="BT105" s="3"/>
      <c r="BU105" s="3">
        <v>50</v>
      </c>
      <c r="BV105" s="3"/>
      <c r="BW105" s="3"/>
      <c r="BX105" s="3"/>
      <c r="BY105" s="3"/>
      <c r="BZ105" s="3"/>
      <c r="CA105" s="3"/>
      <c r="CB105" s="3"/>
      <c r="CC105" s="3"/>
      <c r="CD105" s="3"/>
      <c r="CE105" s="3"/>
      <c r="CF105" s="3"/>
      <c r="CG105" s="3"/>
      <c r="CH105" s="3"/>
      <c r="CI105" s="3"/>
      <c r="CJ105" s="3"/>
      <c r="CK105" s="3"/>
      <c r="CL105" s="3"/>
      <c r="CM105" s="3"/>
      <c r="CN105" s="3"/>
      <c r="CO105" s="3"/>
      <c r="CP105" s="3"/>
      <c r="CQ105" s="3"/>
      <c r="CR105" s="3">
        <v>10</v>
      </c>
      <c r="CS105" s="3"/>
      <c r="CT105" s="3"/>
      <c r="CU105" s="3"/>
      <c r="CV105" s="3" t="s">
        <v>242</v>
      </c>
      <c r="CW105" s="3"/>
      <c r="CX105" s="3"/>
      <c r="CY105" s="3"/>
      <c r="CZ105" s="3"/>
      <c r="DA105" s="3"/>
      <c r="DB105" s="3"/>
      <c r="DC105" s="3"/>
      <c r="DD105" s="3"/>
      <c r="DE105" s="3"/>
      <c r="DF105" s="3"/>
      <c r="DG105" s="3"/>
      <c r="DH105" s="3"/>
      <c r="DI105" s="3"/>
      <c r="DJ105" s="3">
        <v>10</v>
      </c>
      <c r="DK105" s="3"/>
      <c r="DL105" s="3"/>
      <c r="DM105" s="3"/>
      <c r="DN105" s="3"/>
      <c r="DO105" s="3"/>
      <c r="DP105" s="3"/>
      <c r="DQ105" s="3"/>
      <c r="DR105" s="3"/>
      <c r="DS105" s="3"/>
      <c r="DT105" s="3"/>
      <c r="DU105" s="3">
        <v>10</v>
      </c>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row>
    <row r="106" spans="1:169" ht="30" x14ac:dyDescent="0.25">
      <c r="A106" s="12" t="s">
        <v>319</v>
      </c>
      <c r="B106" s="4" t="s">
        <v>105</v>
      </c>
      <c r="C106" s="4" t="s">
        <v>113</v>
      </c>
      <c r="D106" s="4" t="s">
        <v>115</v>
      </c>
      <c r="E106" s="4">
        <v>2008</v>
      </c>
      <c r="F106" s="1">
        <f t="shared" si="4"/>
        <v>16</v>
      </c>
      <c r="G106" s="4"/>
      <c r="H106" s="3">
        <v>1</v>
      </c>
      <c r="I106" s="3"/>
      <c r="J106" s="3"/>
      <c r="K106" s="3"/>
      <c r="L106" s="3"/>
      <c r="M106" s="3"/>
      <c r="N106" s="3"/>
      <c r="O106" s="3"/>
      <c r="P106" s="3"/>
      <c r="Q106" s="3"/>
      <c r="R106" s="3"/>
      <c r="S106" s="3"/>
      <c r="T106" s="3"/>
      <c r="U106" s="3"/>
      <c r="V106" s="3"/>
      <c r="W106" s="3"/>
      <c r="X106" s="3"/>
      <c r="Y106" s="3"/>
      <c r="Z106" s="3"/>
      <c r="AA106" s="3">
        <v>1</v>
      </c>
      <c r="AB106" s="3"/>
      <c r="AC106" s="3">
        <v>15</v>
      </c>
      <c r="AD106" s="3">
        <v>8</v>
      </c>
      <c r="AE106" s="3"/>
      <c r="AF106" s="3"/>
      <c r="AG106" s="3"/>
      <c r="AH106" s="3"/>
      <c r="AI106" s="3"/>
      <c r="AJ106" s="3"/>
      <c r="AK106" s="3"/>
      <c r="AL106" s="3"/>
      <c r="AM106" s="3">
        <v>1</v>
      </c>
      <c r="AN106" s="3"/>
      <c r="AO106" s="3"/>
      <c r="AP106" s="3"/>
      <c r="AQ106" s="3"/>
      <c r="AR106" s="3"/>
      <c r="AS106" s="3"/>
      <c r="AT106" s="3"/>
      <c r="AU106" s="3"/>
      <c r="AV106" s="3"/>
      <c r="AW106" s="3"/>
      <c r="AX106" s="3">
        <v>10</v>
      </c>
      <c r="AY106" s="3"/>
      <c r="AZ106" s="3"/>
      <c r="BA106" s="3"/>
      <c r="BB106" s="3"/>
      <c r="BC106" s="3"/>
      <c r="BD106" s="3"/>
      <c r="BE106" s="3"/>
      <c r="BF106" s="3"/>
      <c r="BG106" s="3"/>
      <c r="BH106" s="3">
        <v>5</v>
      </c>
      <c r="BI106" s="3"/>
      <c r="BJ106" s="3">
        <v>5</v>
      </c>
      <c r="BK106" s="3"/>
      <c r="BL106" s="3"/>
      <c r="BM106" s="3"/>
      <c r="BN106" s="3"/>
      <c r="BO106" s="3"/>
      <c r="BP106" s="3"/>
      <c r="BQ106" s="3"/>
      <c r="BR106" s="3"/>
      <c r="BS106" s="3"/>
      <c r="BT106" s="3"/>
      <c r="BU106" s="3">
        <v>20</v>
      </c>
      <c r="BV106" s="3"/>
      <c r="BW106" s="3"/>
      <c r="BX106" s="3"/>
      <c r="BY106" s="3"/>
      <c r="BZ106" s="3"/>
      <c r="CA106" s="3"/>
      <c r="CB106" s="3"/>
      <c r="CC106" s="3">
        <v>10</v>
      </c>
      <c r="CD106" s="3"/>
      <c r="CE106" s="3"/>
      <c r="CF106" s="3"/>
      <c r="CG106" s="3">
        <v>1</v>
      </c>
      <c r="CH106" s="3"/>
      <c r="CI106" s="3"/>
      <c r="CJ106" s="3"/>
      <c r="CK106" s="3"/>
      <c r="CL106" s="3"/>
      <c r="CM106" s="3"/>
      <c r="CN106" s="3"/>
      <c r="CO106" s="3"/>
      <c r="CP106" s="3"/>
      <c r="CQ106" s="3">
        <v>1</v>
      </c>
      <c r="CR106" s="3"/>
      <c r="CS106" s="3">
        <v>1</v>
      </c>
      <c r="CT106" s="3"/>
      <c r="CU106" s="3"/>
      <c r="CV106" s="3">
        <v>20</v>
      </c>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v>1</v>
      </c>
      <c r="EO106" s="3"/>
      <c r="EP106" s="3"/>
      <c r="EQ106" s="3"/>
      <c r="ER106" s="3"/>
      <c r="ES106" s="3"/>
      <c r="ET106" s="3"/>
      <c r="EU106" s="3"/>
      <c r="EV106" s="3"/>
      <c r="EW106" s="3"/>
      <c r="EX106" s="3"/>
      <c r="EY106" s="3">
        <v>1</v>
      </c>
      <c r="EZ106" s="3"/>
      <c r="FA106" s="3"/>
      <c r="FB106" s="3"/>
      <c r="FC106" s="3"/>
      <c r="FD106" s="3"/>
      <c r="FE106" s="3"/>
      <c r="FF106" s="3"/>
      <c r="FG106" s="3"/>
      <c r="FH106" s="3"/>
      <c r="FI106" s="3"/>
      <c r="FJ106" s="3"/>
      <c r="FK106" s="3"/>
      <c r="FL106" s="3"/>
      <c r="FM106" s="3"/>
    </row>
    <row r="107" spans="1:169" ht="75" x14ac:dyDescent="0.25">
      <c r="A107" s="12" t="s">
        <v>333</v>
      </c>
      <c r="B107" s="4" t="s">
        <v>105</v>
      </c>
      <c r="C107" s="4" t="s">
        <v>113</v>
      </c>
      <c r="D107" s="4" t="s">
        <v>115</v>
      </c>
      <c r="E107" s="4">
        <v>2008</v>
      </c>
      <c r="F107" s="1">
        <f t="shared" si="4"/>
        <v>4</v>
      </c>
      <c r="G107" s="4"/>
      <c r="H107" s="3"/>
      <c r="I107" s="3"/>
      <c r="J107" s="3"/>
      <c r="K107" s="3"/>
      <c r="L107" s="3"/>
      <c r="M107" s="3"/>
      <c r="N107" s="3"/>
      <c r="O107" s="3"/>
      <c r="P107" s="3"/>
      <c r="Q107" s="3"/>
      <c r="R107" s="3"/>
      <c r="S107" s="3"/>
      <c r="T107" s="3"/>
      <c r="U107" s="3"/>
      <c r="V107" s="3"/>
      <c r="W107" s="3"/>
      <c r="X107" s="3"/>
      <c r="Y107" s="3"/>
      <c r="Z107" s="3"/>
      <c r="AA107" s="3"/>
      <c r="AB107" s="3"/>
      <c r="AC107" s="3">
        <v>28</v>
      </c>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v>35</v>
      </c>
      <c r="CD107" s="3"/>
      <c r="CE107" s="3"/>
      <c r="CF107" s="3"/>
      <c r="CG107" s="3"/>
      <c r="CH107" s="3"/>
      <c r="CI107" s="3"/>
      <c r="CJ107" s="3"/>
      <c r="CK107" s="3"/>
      <c r="CL107" s="3"/>
      <c r="CM107" s="3"/>
      <c r="CN107" s="3"/>
      <c r="CO107" s="3"/>
      <c r="CP107" s="3"/>
      <c r="CQ107" s="3"/>
      <c r="CR107" s="3"/>
      <c r="CS107" s="3"/>
      <c r="CT107" s="3"/>
      <c r="CU107" s="3"/>
      <c r="CV107" s="3">
        <v>35</v>
      </c>
      <c r="CW107" s="3"/>
      <c r="CX107" s="3"/>
      <c r="CY107" s="3"/>
      <c r="CZ107" s="3"/>
      <c r="DA107" s="3"/>
      <c r="DB107" s="3"/>
      <c r="DC107" s="3"/>
      <c r="DD107" s="3"/>
      <c r="DE107" s="3"/>
      <c r="DF107" s="3"/>
      <c r="DG107" s="3"/>
      <c r="DH107" s="3"/>
      <c r="DI107" s="3"/>
      <c r="DJ107" s="3"/>
      <c r="DK107" s="3"/>
      <c r="DL107" s="3"/>
      <c r="DM107" s="3"/>
      <c r="DN107" s="3"/>
      <c r="DO107" s="3"/>
      <c r="DP107" s="3"/>
      <c r="DQ107" s="3"/>
      <c r="DR107" s="3"/>
      <c r="DS107" s="3">
        <v>2</v>
      </c>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row>
    <row r="108" spans="1:169" ht="30" x14ac:dyDescent="0.25">
      <c r="A108" s="12" t="s">
        <v>334</v>
      </c>
      <c r="B108" s="4" t="s">
        <v>105</v>
      </c>
      <c r="C108" s="4" t="s">
        <v>113</v>
      </c>
      <c r="D108" s="4" t="s">
        <v>115</v>
      </c>
      <c r="E108" s="4">
        <v>2008</v>
      </c>
      <c r="F108" s="1">
        <f t="shared" si="4"/>
        <v>10</v>
      </c>
      <c r="G108" s="4"/>
      <c r="H108" s="3">
        <v>2</v>
      </c>
      <c r="I108" s="3"/>
      <c r="J108" s="3"/>
      <c r="K108" s="3"/>
      <c r="L108" s="3"/>
      <c r="M108" s="3"/>
      <c r="N108" s="3">
        <v>12</v>
      </c>
      <c r="O108" s="3"/>
      <c r="P108" s="3"/>
      <c r="Q108" s="3"/>
      <c r="R108" s="3"/>
      <c r="S108" s="3"/>
      <c r="T108" s="3"/>
      <c r="U108" s="3"/>
      <c r="V108" s="3"/>
      <c r="W108" s="3"/>
      <c r="X108" s="3"/>
      <c r="Y108" s="3"/>
      <c r="Z108" s="3"/>
      <c r="AA108" s="3">
        <v>1</v>
      </c>
      <c r="AB108" s="3"/>
      <c r="AC108" s="3">
        <v>10</v>
      </c>
      <c r="AD108" s="3">
        <v>15</v>
      </c>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v>5</v>
      </c>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v>25</v>
      </c>
      <c r="CD108" s="3"/>
      <c r="CE108" s="3"/>
      <c r="CF108" s="3"/>
      <c r="CG108" s="3"/>
      <c r="CH108" s="3"/>
      <c r="CI108" s="3"/>
      <c r="CJ108" s="3"/>
      <c r="CK108" s="3"/>
      <c r="CL108" s="3"/>
      <c r="CM108" s="3"/>
      <c r="CN108" s="3"/>
      <c r="CO108" s="3"/>
      <c r="CP108" s="3"/>
      <c r="CQ108" s="3"/>
      <c r="CR108" s="3"/>
      <c r="CS108" s="3"/>
      <c r="CT108" s="3"/>
      <c r="CU108" s="3"/>
      <c r="CV108" s="3">
        <v>25</v>
      </c>
      <c r="CW108" s="3"/>
      <c r="CX108" s="3"/>
      <c r="CY108" s="3"/>
      <c r="CZ108" s="3"/>
      <c r="DA108" s="3"/>
      <c r="DB108" s="3"/>
      <c r="DC108" s="3"/>
      <c r="DD108" s="3"/>
      <c r="DE108" s="3"/>
      <c r="DF108" s="3"/>
      <c r="DG108" s="3"/>
      <c r="DH108" s="3"/>
      <c r="DI108" s="3"/>
      <c r="DJ108" s="3">
        <v>3</v>
      </c>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v>1</v>
      </c>
      <c r="FA108" s="3"/>
      <c r="FB108" s="3"/>
      <c r="FC108" s="3"/>
      <c r="FD108" s="3"/>
      <c r="FE108" s="3"/>
      <c r="FF108" s="3"/>
      <c r="FG108" s="3"/>
      <c r="FH108" s="3"/>
      <c r="FI108" s="3"/>
      <c r="FJ108" s="3"/>
      <c r="FK108" s="3"/>
      <c r="FL108" s="3"/>
      <c r="FM108" s="3"/>
    </row>
    <row r="109" spans="1:169" x14ac:dyDescent="0.25">
      <c r="A109" s="12" t="s">
        <v>341</v>
      </c>
      <c r="B109" s="4" t="s">
        <v>105</v>
      </c>
      <c r="C109" s="4" t="s">
        <v>113</v>
      </c>
      <c r="D109" s="4" t="s">
        <v>115</v>
      </c>
      <c r="E109" s="4">
        <v>2008</v>
      </c>
      <c r="F109" s="1">
        <f t="shared" si="4"/>
        <v>9</v>
      </c>
      <c r="G109" s="4"/>
      <c r="H109" s="3"/>
      <c r="I109" s="3"/>
      <c r="J109" s="3"/>
      <c r="K109" s="3"/>
      <c r="L109" s="3"/>
      <c r="M109" s="3"/>
      <c r="N109" s="3"/>
      <c r="O109" s="3"/>
      <c r="P109" s="3"/>
      <c r="Q109" s="3"/>
      <c r="R109" s="3"/>
      <c r="S109" s="3"/>
      <c r="T109" s="3"/>
      <c r="U109" s="3"/>
      <c r="V109" s="3"/>
      <c r="W109" s="3">
        <v>5</v>
      </c>
      <c r="X109" s="3"/>
      <c r="Y109" s="3"/>
      <c r="Z109" s="3"/>
      <c r="AA109" s="3"/>
      <c r="AB109" s="3"/>
      <c r="AC109" s="3"/>
      <c r="AD109" s="3">
        <v>10</v>
      </c>
      <c r="AE109" s="3"/>
      <c r="AF109" s="3"/>
      <c r="AG109" s="3"/>
      <c r="AH109" s="3"/>
      <c r="AI109" s="3"/>
      <c r="AJ109" s="3"/>
      <c r="AK109" s="3"/>
      <c r="AL109" s="3"/>
      <c r="AM109" s="3"/>
      <c r="AN109" s="3"/>
      <c r="AO109" s="3"/>
      <c r="AP109" s="3"/>
      <c r="AQ109" s="3"/>
      <c r="AR109" s="3"/>
      <c r="AS109" s="3">
        <v>10</v>
      </c>
      <c r="AT109" s="3"/>
      <c r="AU109" s="3"/>
      <c r="AV109" s="3"/>
      <c r="AW109" s="3"/>
      <c r="AX109" s="3">
        <v>20</v>
      </c>
      <c r="AY109" s="3"/>
      <c r="AZ109" s="3"/>
      <c r="BA109" s="3"/>
      <c r="BB109" s="3"/>
      <c r="BC109" s="3"/>
      <c r="BD109" s="3"/>
      <c r="BE109" s="3"/>
      <c r="BF109" s="3"/>
      <c r="BG109" s="3"/>
      <c r="BH109" s="3">
        <v>15</v>
      </c>
      <c r="BI109" s="3"/>
      <c r="BJ109" s="3">
        <v>10</v>
      </c>
      <c r="BK109" s="3"/>
      <c r="BL109" s="3"/>
      <c r="BM109" s="3"/>
      <c r="BN109" s="3"/>
      <c r="BO109" s="3"/>
      <c r="BP109" s="3"/>
      <c r="BQ109" s="3"/>
      <c r="BR109" s="3"/>
      <c r="BS109" s="3"/>
      <c r="BT109" s="3"/>
      <c r="BU109" s="3"/>
      <c r="BV109" s="3"/>
      <c r="BW109" s="3"/>
      <c r="BX109" s="3"/>
      <c r="BY109" s="3"/>
      <c r="BZ109" s="3"/>
      <c r="CA109" s="3"/>
      <c r="CB109" s="3"/>
      <c r="CC109" s="3">
        <v>10</v>
      </c>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v>10</v>
      </c>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v>10</v>
      </c>
      <c r="ER109" s="3"/>
      <c r="ES109" s="3"/>
      <c r="ET109" s="3"/>
      <c r="EU109" s="3"/>
      <c r="EV109" s="3"/>
      <c r="EW109" s="3"/>
      <c r="EX109" s="3"/>
      <c r="EY109" s="3"/>
      <c r="EZ109" s="3"/>
      <c r="FA109" s="3"/>
      <c r="FB109" s="3"/>
      <c r="FC109" s="3"/>
      <c r="FD109" s="3"/>
      <c r="FE109" s="3"/>
      <c r="FF109" s="3"/>
      <c r="FG109" s="3"/>
      <c r="FH109" s="3"/>
      <c r="FI109" s="3"/>
      <c r="FJ109" s="3"/>
      <c r="FK109" s="3"/>
      <c r="FL109" s="3"/>
      <c r="FM109" s="3"/>
    </row>
    <row r="110" spans="1:169" ht="30" x14ac:dyDescent="0.25">
      <c r="A110" s="12" t="s">
        <v>291</v>
      </c>
      <c r="B110" s="4" t="s">
        <v>105</v>
      </c>
      <c r="C110" s="4" t="s">
        <v>113</v>
      </c>
      <c r="D110" s="4" t="s">
        <v>115</v>
      </c>
      <c r="E110" s="4">
        <v>2008</v>
      </c>
      <c r="F110" s="1">
        <f t="shared" si="4"/>
        <v>11</v>
      </c>
      <c r="G110" s="4"/>
      <c r="H110" s="3">
        <v>3</v>
      </c>
      <c r="I110" s="3"/>
      <c r="J110" s="3"/>
      <c r="K110" s="3"/>
      <c r="L110" s="3"/>
      <c r="M110" s="3"/>
      <c r="N110" s="3">
        <v>0.5</v>
      </c>
      <c r="O110" s="3"/>
      <c r="P110" s="3"/>
      <c r="Q110" s="3"/>
      <c r="R110" s="3"/>
      <c r="S110" s="3"/>
      <c r="T110" s="3"/>
      <c r="U110" s="3"/>
      <c r="V110" s="3"/>
      <c r="W110" s="3"/>
      <c r="X110" s="3"/>
      <c r="Y110" s="3"/>
      <c r="Z110" s="3"/>
      <c r="AA110" s="3">
        <v>1.5</v>
      </c>
      <c r="AB110" s="3"/>
      <c r="AC110" s="3">
        <v>15</v>
      </c>
      <c r="AD110" s="3"/>
      <c r="AE110" s="3"/>
      <c r="AF110" s="3"/>
      <c r="AG110" s="3"/>
      <c r="AH110" s="3"/>
      <c r="AI110" s="3"/>
      <c r="AJ110" s="3"/>
      <c r="AK110" s="3"/>
      <c r="AL110" s="3"/>
      <c r="AM110" s="3"/>
      <c r="AN110" s="3">
        <v>1</v>
      </c>
      <c r="AO110" s="3"/>
      <c r="AP110" s="3"/>
      <c r="AQ110" s="3"/>
      <c r="AR110" s="3"/>
      <c r="AS110" s="3"/>
      <c r="AT110" s="3"/>
      <c r="AU110" s="3"/>
      <c r="AV110" s="3"/>
      <c r="AW110" s="3"/>
      <c r="AX110" s="3"/>
      <c r="AY110" s="3"/>
      <c r="AZ110" s="3"/>
      <c r="BA110" s="3"/>
      <c r="BB110" s="3"/>
      <c r="BC110" s="3"/>
      <c r="BD110" s="3"/>
      <c r="BE110" s="3"/>
      <c r="BF110" s="3"/>
      <c r="BG110" s="3">
        <v>1</v>
      </c>
      <c r="BH110" s="3"/>
      <c r="BI110" s="3"/>
      <c r="BJ110" s="3"/>
      <c r="BK110" s="3"/>
      <c r="BL110" s="3"/>
      <c r="BM110" s="3"/>
      <c r="BN110" s="3"/>
      <c r="BO110" s="3"/>
      <c r="BP110" s="3"/>
      <c r="BQ110" s="3"/>
      <c r="BR110" s="3"/>
      <c r="BS110" s="3"/>
      <c r="BT110" s="3"/>
      <c r="BU110" s="3">
        <v>54</v>
      </c>
      <c r="BV110" s="3"/>
      <c r="BW110" s="3"/>
      <c r="BX110" s="3"/>
      <c r="BY110" s="3"/>
      <c r="BZ110" s="3"/>
      <c r="CA110" s="3"/>
      <c r="CB110" s="3"/>
      <c r="CC110" s="3"/>
      <c r="CD110" s="3"/>
      <c r="CE110" s="3"/>
      <c r="CF110" s="3"/>
      <c r="CG110" s="3"/>
      <c r="CH110" s="3"/>
      <c r="CI110" s="3"/>
      <c r="CJ110" s="3"/>
      <c r="CK110" s="3"/>
      <c r="CL110" s="3"/>
      <c r="CM110" s="3"/>
      <c r="CN110" s="3"/>
      <c r="CO110" s="3"/>
      <c r="CP110" s="3"/>
      <c r="CQ110" s="3"/>
      <c r="CR110" s="3">
        <v>2</v>
      </c>
      <c r="CS110" s="3"/>
      <c r="CT110" s="3"/>
      <c r="CU110" s="3"/>
      <c r="CV110" s="3">
        <v>15</v>
      </c>
      <c r="CW110" s="3"/>
      <c r="CX110" s="3"/>
      <c r="CY110" s="3"/>
      <c r="CZ110" s="3"/>
      <c r="DA110" s="3"/>
      <c r="DB110" s="3"/>
      <c r="DC110" s="3"/>
      <c r="DD110" s="3"/>
      <c r="DE110" s="3"/>
      <c r="DF110" s="3"/>
      <c r="DG110" s="3"/>
      <c r="DH110" s="3"/>
      <c r="DI110" s="3"/>
      <c r="DJ110" s="3">
        <v>5</v>
      </c>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v>2</v>
      </c>
      <c r="EZ110" s="3"/>
      <c r="FA110" s="3"/>
      <c r="FB110" s="3"/>
      <c r="FC110" s="3"/>
      <c r="FD110" s="3"/>
      <c r="FE110" s="3"/>
      <c r="FF110" s="3"/>
      <c r="FG110" s="3"/>
      <c r="FH110" s="3"/>
      <c r="FI110" s="3"/>
      <c r="FJ110" s="3"/>
      <c r="FK110" s="3"/>
      <c r="FL110" s="3"/>
      <c r="FM110" s="3"/>
    </row>
    <row r="111" spans="1:169" ht="30" x14ac:dyDescent="0.25">
      <c r="A111" s="12" t="s">
        <v>293</v>
      </c>
      <c r="B111" s="4" t="s">
        <v>105</v>
      </c>
      <c r="C111" s="4" t="s">
        <v>113</v>
      </c>
      <c r="D111" s="4" t="s">
        <v>115</v>
      </c>
      <c r="E111" s="4">
        <v>2009</v>
      </c>
      <c r="F111" s="1">
        <f>IF(C111="Seed","NA",(COUNT(H111:ADO111)+COUNTIF(H111:ADO111,"Y")+(COUNTIF(H111:ADO111,"*A")/2)))+1</f>
        <v>12</v>
      </c>
      <c r="G111" s="4"/>
      <c r="H111" s="3">
        <v>3</v>
      </c>
      <c r="I111" s="3"/>
      <c r="J111" s="3"/>
      <c r="K111" s="3"/>
      <c r="L111" s="3"/>
      <c r="M111" s="3"/>
      <c r="N111" s="3">
        <v>5</v>
      </c>
      <c r="O111" s="3"/>
      <c r="P111" s="3"/>
      <c r="Q111" s="3"/>
      <c r="R111" s="3"/>
      <c r="S111" s="3"/>
      <c r="T111" s="3"/>
      <c r="U111" s="3"/>
      <c r="V111" s="3"/>
      <c r="W111" s="3"/>
      <c r="X111" s="3"/>
      <c r="Y111" s="3"/>
      <c r="Z111" s="3"/>
      <c r="AA111" s="3">
        <v>0.5</v>
      </c>
      <c r="AB111" s="3"/>
      <c r="AC111" s="3">
        <v>15</v>
      </c>
      <c r="AD111" s="3"/>
      <c r="AE111" s="3"/>
      <c r="AF111" s="3"/>
      <c r="AG111" s="3"/>
      <c r="AH111" s="3"/>
      <c r="AI111" s="3"/>
      <c r="AJ111" s="3"/>
      <c r="AK111" s="3"/>
      <c r="AL111" s="3"/>
      <c r="AM111" s="3"/>
      <c r="AN111" s="3">
        <v>1</v>
      </c>
      <c r="AO111" s="3"/>
      <c r="AP111" s="3"/>
      <c r="AQ111" s="3"/>
      <c r="AR111" s="3"/>
      <c r="AS111" s="3"/>
      <c r="AT111" s="3"/>
      <c r="AU111" s="3"/>
      <c r="AV111" s="3"/>
      <c r="AW111" s="3"/>
      <c r="AX111" s="3"/>
      <c r="AY111" s="3"/>
      <c r="AZ111" s="3"/>
      <c r="BA111" s="3"/>
      <c r="BB111" s="3"/>
      <c r="BC111" s="3"/>
      <c r="BD111" s="3"/>
      <c r="BE111" s="3"/>
      <c r="BF111" s="3"/>
      <c r="BG111" s="3">
        <v>15</v>
      </c>
      <c r="BH111" s="3"/>
      <c r="BI111" s="3"/>
      <c r="BJ111" s="3"/>
      <c r="BK111" s="3"/>
      <c r="BL111" s="3"/>
      <c r="BM111" s="3"/>
      <c r="BN111" s="3"/>
      <c r="BO111" s="3"/>
      <c r="BP111" s="3"/>
      <c r="BQ111" s="3"/>
      <c r="BR111" s="3"/>
      <c r="BS111" s="3"/>
      <c r="BT111" s="3"/>
      <c r="BU111" s="3">
        <v>25</v>
      </c>
      <c r="BV111" s="3"/>
      <c r="BW111" s="3"/>
      <c r="BX111" s="3"/>
      <c r="BY111" s="3"/>
      <c r="BZ111" s="3"/>
      <c r="CA111" s="3"/>
      <c r="CB111" s="3"/>
      <c r="CC111" s="3">
        <v>12.5</v>
      </c>
      <c r="CD111" s="3"/>
      <c r="CE111" s="3"/>
      <c r="CF111" s="3"/>
      <c r="CG111" s="3"/>
      <c r="CH111" s="3"/>
      <c r="CI111" s="3"/>
      <c r="CJ111" s="3"/>
      <c r="CK111" s="3"/>
      <c r="CL111" s="3"/>
      <c r="CM111" s="3"/>
      <c r="CN111" s="3"/>
      <c r="CO111" s="3"/>
      <c r="CP111" s="3"/>
      <c r="CQ111" s="3"/>
      <c r="CR111" s="3"/>
      <c r="CS111" s="3"/>
      <c r="CT111" s="3"/>
      <c r="CU111" s="3"/>
      <c r="CV111" s="8">
        <v>15.5</v>
      </c>
      <c r="CW111" s="3"/>
      <c r="CX111" s="3"/>
      <c r="CY111" s="3"/>
      <c r="CZ111" s="3"/>
      <c r="DA111" s="3"/>
      <c r="DB111" s="3"/>
      <c r="DC111" s="3"/>
      <c r="DD111" s="3"/>
      <c r="DE111" s="3"/>
      <c r="DF111" s="3"/>
      <c r="DG111" s="3"/>
      <c r="DH111" s="3"/>
      <c r="DI111" s="3"/>
      <c r="DJ111" s="3">
        <v>5</v>
      </c>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v>2.5</v>
      </c>
      <c r="EZ111" s="3"/>
      <c r="FA111" s="3"/>
      <c r="FB111" s="3"/>
      <c r="FC111" s="3"/>
      <c r="FD111" s="3"/>
      <c r="FE111" s="3"/>
      <c r="FF111" s="3"/>
      <c r="FG111" s="3"/>
      <c r="FH111" s="3"/>
      <c r="FI111" s="3"/>
      <c r="FJ111" s="3"/>
      <c r="FK111" s="3"/>
      <c r="FL111" s="3"/>
      <c r="FM111" s="3"/>
    </row>
    <row r="112" spans="1:169" ht="45" x14ac:dyDescent="0.25">
      <c r="A112" s="12" t="s">
        <v>184</v>
      </c>
      <c r="B112" s="4" t="s">
        <v>107</v>
      </c>
      <c r="C112" s="4" t="s">
        <v>113</v>
      </c>
      <c r="D112" s="4" t="s">
        <v>115</v>
      </c>
      <c r="E112" s="4">
        <v>2016</v>
      </c>
      <c r="F112" s="1">
        <f t="shared" ref="F112:F143" si="5">IF(C112="Seed","NA",(COUNT(H112:ADO112)+COUNTIF(H112:ADO112,"Y")+(COUNTIF(H112:ADO112,"*A")/2)))</f>
        <v>6</v>
      </c>
      <c r="G112" s="4"/>
      <c r="H112" s="3"/>
      <c r="I112" s="3">
        <v>5</v>
      </c>
      <c r="J112" s="3"/>
      <c r="K112" s="3"/>
      <c r="L112" s="3"/>
      <c r="M112" s="3"/>
      <c r="N112" s="3"/>
      <c r="O112" s="3"/>
      <c r="P112" s="3"/>
      <c r="Q112" s="3"/>
      <c r="R112" s="3"/>
      <c r="S112" s="3"/>
      <c r="T112" s="3"/>
      <c r="U112" s="3"/>
      <c r="V112" s="3">
        <v>2</v>
      </c>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v>20</v>
      </c>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v>35</v>
      </c>
      <c r="CD112" s="3"/>
      <c r="CE112" s="3"/>
      <c r="CF112" s="3"/>
      <c r="CG112" s="3"/>
      <c r="CH112" s="3"/>
      <c r="CI112" s="3"/>
      <c r="CJ112" s="3"/>
      <c r="CK112" s="3"/>
      <c r="CL112" s="3"/>
      <c r="CM112" s="3"/>
      <c r="CN112" s="3"/>
      <c r="CO112" s="3"/>
      <c r="CP112" s="3"/>
      <c r="CQ112" s="3"/>
      <c r="CR112" s="3"/>
      <c r="CS112" s="3"/>
      <c r="CT112" s="3"/>
      <c r="CU112" s="3"/>
      <c r="CV112" s="3">
        <v>36</v>
      </c>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v>2</v>
      </c>
      <c r="FB112" s="3"/>
      <c r="FC112" s="3"/>
      <c r="FD112" s="3"/>
      <c r="FE112" s="3"/>
      <c r="FF112" s="3"/>
      <c r="FG112" s="3"/>
      <c r="FH112" s="3"/>
      <c r="FI112" s="3"/>
      <c r="FJ112" s="3"/>
      <c r="FK112" s="3"/>
      <c r="FL112" s="3"/>
      <c r="FM112" s="3"/>
    </row>
    <row r="113" spans="1:169" ht="45" x14ac:dyDescent="0.25">
      <c r="A113" s="12" t="s">
        <v>188</v>
      </c>
      <c r="B113" s="4" t="s">
        <v>107</v>
      </c>
      <c r="C113" s="4" t="s">
        <v>113</v>
      </c>
      <c r="D113" s="4" t="s">
        <v>315</v>
      </c>
      <c r="E113" s="4">
        <v>2016</v>
      </c>
      <c r="F113" s="1">
        <f t="shared" si="5"/>
        <v>6</v>
      </c>
      <c r="G113" s="4"/>
      <c r="H113" s="3"/>
      <c r="I113" s="3"/>
      <c r="J113" s="3"/>
      <c r="K113" s="3"/>
      <c r="L113" s="3"/>
      <c r="M113" s="3"/>
      <c r="N113" s="3" t="s">
        <v>63</v>
      </c>
      <c r="O113" s="3"/>
      <c r="P113" s="3"/>
      <c r="Q113" s="3"/>
      <c r="R113" s="3"/>
      <c r="S113" s="3"/>
      <c r="T113" s="3"/>
      <c r="U113" s="3"/>
      <c r="V113" s="3"/>
      <c r="W113" s="3"/>
      <c r="X113" s="3"/>
      <c r="Y113" s="3"/>
      <c r="Z113" s="3"/>
      <c r="AA113" s="3"/>
      <c r="AB113" s="3"/>
      <c r="AC113" s="3" t="s">
        <v>63</v>
      </c>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t="s">
        <v>63</v>
      </c>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t="s">
        <v>63</v>
      </c>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t="s">
        <v>63</v>
      </c>
      <c r="DV113" s="3"/>
      <c r="DW113" s="3"/>
      <c r="DX113" s="3"/>
      <c r="DY113" s="3"/>
      <c r="DZ113" s="3"/>
      <c r="EA113" s="3"/>
      <c r="EB113" s="3"/>
      <c r="EC113" s="3"/>
      <c r="ED113" s="3"/>
      <c r="EE113" s="3"/>
      <c r="EF113" s="3"/>
      <c r="EG113" s="3"/>
      <c r="EH113" s="3"/>
      <c r="EI113" s="3"/>
      <c r="EJ113" s="3" t="s">
        <v>63</v>
      </c>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row>
    <row r="114" spans="1:169" ht="20.25" customHeight="1" x14ac:dyDescent="0.25">
      <c r="A114" s="12" t="s">
        <v>248</v>
      </c>
      <c r="B114" s="4" t="s">
        <v>107</v>
      </c>
      <c r="C114" s="4" t="s">
        <v>113</v>
      </c>
      <c r="D114" s="4" t="s">
        <v>115</v>
      </c>
      <c r="E114" s="4">
        <v>2010</v>
      </c>
      <c r="F114" s="1">
        <f t="shared" si="5"/>
        <v>6</v>
      </c>
      <c r="G114" s="4"/>
      <c r="H114" s="3"/>
      <c r="I114" s="3"/>
      <c r="J114" s="3">
        <v>3</v>
      </c>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v>10</v>
      </c>
      <c r="BC114" s="3"/>
      <c r="BD114" s="3"/>
      <c r="BE114" s="3"/>
      <c r="BF114" s="3"/>
      <c r="BG114" s="3"/>
      <c r="BH114" s="3">
        <v>5</v>
      </c>
      <c r="BI114" s="3"/>
      <c r="BJ114" s="3"/>
      <c r="BK114" s="3"/>
      <c r="BL114" s="3"/>
      <c r="BM114" s="3"/>
      <c r="BN114" s="3"/>
      <c r="BO114" s="3"/>
      <c r="BP114" s="3"/>
      <c r="BQ114" s="3"/>
      <c r="BR114" s="3"/>
      <c r="BS114" s="3"/>
      <c r="BT114" s="3">
        <v>57</v>
      </c>
      <c r="BU114" s="3"/>
      <c r="BV114" s="3"/>
      <c r="BW114" s="3"/>
      <c r="BX114" s="3">
        <v>5</v>
      </c>
      <c r="BY114" s="3"/>
      <c r="BZ114" s="3"/>
      <c r="CA114" s="3"/>
      <c r="CB114" s="3"/>
      <c r="CC114" s="3">
        <v>15</v>
      </c>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row>
    <row r="115" spans="1:169" ht="30" x14ac:dyDescent="0.25">
      <c r="A115" s="12" t="s">
        <v>249</v>
      </c>
      <c r="B115" s="4" t="s">
        <v>107</v>
      </c>
      <c r="C115" s="4" t="s">
        <v>113</v>
      </c>
      <c r="D115" s="4" t="s">
        <v>315</v>
      </c>
      <c r="E115" s="4">
        <v>2011</v>
      </c>
      <c r="F115" s="1">
        <f t="shared" si="5"/>
        <v>11</v>
      </c>
      <c r="G115" s="4"/>
      <c r="H115" s="3"/>
      <c r="I115" s="3"/>
      <c r="J115" s="3"/>
      <c r="K115" s="3"/>
      <c r="L115" s="3"/>
      <c r="M115" s="3"/>
      <c r="N115" s="3" t="s">
        <v>63</v>
      </c>
      <c r="O115" s="3"/>
      <c r="P115" s="3"/>
      <c r="Q115" s="3"/>
      <c r="R115" s="3"/>
      <c r="S115" s="3"/>
      <c r="T115" s="3"/>
      <c r="U115" s="3"/>
      <c r="V115" s="3"/>
      <c r="W115" s="3"/>
      <c r="X115" s="3"/>
      <c r="Y115" s="3"/>
      <c r="Z115" s="3" t="s">
        <v>63</v>
      </c>
      <c r="AA115" s="3"/>
      <c r="AB115" s="3"/>
      <c r="AC115" s="3"/>
      <c r="AD115" s="3"/>
      <c r="AE115" s="3"/>
      <c r="AF115" s="3"/>
      <c r="AG115" s="3"/>
      <c r="AH115" s="3"/>
      <c r="AI115" s="3"/>
      <c r="AJ115" s="3"/>
      <c r="AK115" s="3"/>
      <c r="AL115" s="3"/>
      <c r="AM115" s="3"/>
      <c r="AN115" s="3"/>
      <c r="AO115" s="3"/>
      <c r="AP115" s="3"/>
      <c r="AQ115" s="3"/>
      <c r="AR115" s="3" t="s">
        <v>63</v>
      </c>
      <c r="AS115" s="3"/>
      <c r="AT115" s="3"/>
      <c r="AU115" s="3"/>
      <c r="AV115" s="3"/>
      <c r="AW115" s="3"/>
      <c r="AX115" s="3"/>
      <c r="AY115" s="3"/>
      <c r="AZ115" s="3"/>
      <c r="BA115" s="3"/>
      <c r="BB115" s="3"/>
      <c r="BC115" s="3"/>
      <c r="BD115" s="3"/>
      <c r="BE115" s="3"/>
      <c r="BF115" s="3"/>
      <c r="BG115" s="3"/>
      <c r="BH115" s="3" t="s">
        <v>63</v>
      </c>
      <c r="BI115" s="3"/>
      <c r="BJ115" s="3"/>
      <c r="BK115" s="3"/>
      <c r="BL115" s="3"/>
      <c r="BM115" s="3"/>
      <c r="BN115" s="3"/>
      <c r="BO115" s="3"/>
      <c r="BP115" s="3"/>
      <c r="BQ115" s="3"/>
      <c r="BR115" s="3"/>
      <c r="BS115" s="3"/>
      <c r="BT115" s="3" t="s">
        <v>63</v>
      </c>
      <c r="BU115" s="3"/>
      <c r="BV115" s="3"/>
      <c r="BW115" s="3"/>
      <c r="BX115" s="3" t="s">
        <v>63</v>
      </c>
      <c r="BY115" s="3"/>
      <c r="BZ115" s="3"/>
      <c r="CA115" s="3"/>
      <c r="CB115" s="3"/>
      <c r="CC115" s="3"/>
      <c r="CD115" s="3"/>
      <c r="CE115" s="3"/>
      <c r="CF115" s="3"/>
      <c r="CG115" s="3"/>
      <c r="CH115" s="3"/>
      <c r="CI115" s="3"/>
      <c r="CJ115" s="3"/>
      <c r="CK115" s="3"/>
      <c r="CL115" s="3"/>
      <c r="CM115" s="3"/>
      <c r="CN115" s="3"/>
      <c r="CO115" s="3"/>
      <c r="CP115" s="3"/>
      <c r="CQ115" s="3" t="s">
        <v>63</v>
      </c>
      <c r="CR115" s="3" t="s">
        <v>63</v>
      </c>
      <c r="CS115" s="3"/>
      <c r="CT115" s="3"/>
      <c r="CU115" s="3"/>
      <c r="CV115" s="3" t="s">
        <v>63</v>
      </c>
      <c r="CW115" s="3"/>
      <c r="CX115" s="3"/>
      <c r="CY115" s="3"/>
      <c r="CZ115" s="3"/>
      <c r="DA115" s="3"/>
      <c r="DB115" s="3"/>
      <c r="DC115" s="3"/>
      <c r="DD115" s="3"/>
      <c r="DE115" s="3"/>
      <c r="DF115" s="3"/>
      <c r="DG115" s="3"/>
      <c r="DH115" s="3"/>
      <c r="DI115" s="3"/>
      <c r="DJ115" s="3" t="s">
        <v>63</v>
      </c>
      <c r="DK115" s="3"/>
      <c r="DL115" s="3"/>
      <c r="DM115" s="3"/>
      <c r="DN115" s="3"/>
      <c r="DO115" s="3"/>
      <c r="DP115" s="3"/>
      <c r="DQ115" s="3"/>
      <c r="DR115" s="3"/>
      <c r="DS115" s="3"/>
      <c r="DT115" s="3"/>
      <c r="DU115" s="3" t="s">
        <v>63</v>
      </c>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row>
    <row r="116" spans="1:169" ht="30" x14ac:dyDescent="0.25">
      <c r="A116" s="12" t="s">
        <v>245</v>
      </c>
      <c r="B116" s="4" t="s">
        <v>106</v>
      </c>
      <c r="C116" s="4" t="s">
        <v>113</v>
      </c>
      <c r="D116" s="4" t="s">
        <v>115</v>
      </c>
      <c r="E116" s="4">
        <v>2011</v>
      </c>
      <c r="F116" s="1">
        <f t="shared" si="5"/>
        <v>8</v>
      </c>
      <c r="G116" s="4"/>
      <c r="H116" s="3"/>
      <c r="I116" s="3"/>
      <c r="J116" s="3"/>
      <c r="K116" s="3"/>
      <c r="L116" s="3"/>
      <c r="M116" s="3"/>
      <c r="N116" s="3"/>
      <c r="O116" s="3"/>
      <c r="P116" s="3"/>
      <c r="Q116" s="3"/>
      <c r="R116" s="3"/>
      <c r="S116" s="3"/>
      <c r="T116" s="3"/>
      <c r="U116" s="3"/>
      <c r="V116" s="3"/>
      <c r="W116" s="3"/>
      <c r="X116" s="3"/>
      <c r="Y116" s="3"/>
      <c r="Z116" s="3">
        <v>37.5</v>
      </c>
      <c r="AA116" s="3"/>
      <c r="AB116" s="3"/>
      <c r="AC116" s="3"/>
      <c r="AD116" s="3"/>
      <c r="AE116" s="3"/>
      <c r="AF116" s="3">
        <v>9.3000000000000007</v>
      </c>
      <c r="AG116" s="3"/>
      <c r="AH116" s="3"/>
      <c r="AI116" s="3"/>
      <c r="AJ116" s="3"/>
      <c r="AK116" s="3"/>
      <c r="AL116" s="3"/>
      <c r="AM116" s="3"/>
      <c r="AN116" s="3"/>
      <c r="AO116" s="3"/>
      <c r="AP116" s="3"/>
      <c r="AQ116" s="3"/>
      <c r="AR116" s="3"/>
      <c r="AS116" s="3"/>
      <c r="AT116" s="3">
        <v>6.2</v>
      </c>
      <c r="AU116" s="3"/>
      <c r="AV116" s="3"/>
      <c r="AW116" s="3"/>
      <c r="AX116" s="3"/>
      <c r="AY116" s="3">
        <v>4.4000000000000004</v>
      </c>
      <c r="AZ116" s="3"/>
      <c r="BA116" s="3"/>
      <c r="BB116" s="3"/>
      <c r="BC116" s="3"/>
      <c r="BD116" s="3"/>
      <c r="BE116" s="3"/>
      <c r="BF116" s="3"/>
      <c r="BG116" s="3"/>
      <c r="BH116" s="3"/>
      <c r="BI116" s="3"/>
      <c r="BJ116" s="3"/>
      <c r="BK116" s="3">
        <v>16.899999999999999</v>
      </c>
      <c r="BL116" s="3"/>
      <c r="BM116" s="3"/>
      <c r="BN116" s="3"/>
      <c r="BO116" s="3"/>
      <c r="BP116" s="3"/>
      <c r="BQ116" s="3"/>
      <c r="BR116" s="3"/>
      <c r="BS116" s="3"/>
      <c r="BT116" s="3"/>
      <c r="BU116" s="3"/>
      <c r="BV116" s="3"/>
      <c r="BW116" s="3"/>
      <c r="BX116" s="3"/>
      <c r="BY116" s="3"/>
      <c r="BZ116" s="3"/>
      <c r="CA116" s="3"/>
      <c r="CB116" s="3"/>
      <c r="CC116" s="3">
        <v>13.8</v>
      </c>
      <c r="CD116" s="3"/>
      <c r="CE116" s="3"/>
      <c r="CF116" s="3"/>
      <c r="CG116" s="3"/>
      <c r="CH116" s="3"/>
      <c r="CI116" s="3"/>
      <c r="CJ116" s="3"/>
      <c r="CK116" s="3"/>
      <c r="CL116" s="3"/>
      <c r="CM116" s="3"/>
      <c r="CN116" s="3"/>
      <c r="CO116" s="3"/>
      <c r="CP116" s="3"/>
      <c r="CQ116" s="3"/>
      <c r="CR116" s="3"/>
      <c r="CS116" s="3"/>
      <c r="CT116" s="3"/>
      <c r="CU116" s="3"/>
      <c r="CV116" s="3">
        <v>4.4000000000000004</v>
      </c>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v>7.5</v>
      </c>
      <c r="FK116" s="3"/>
      <c r="FL116" s="3"/>
      <c r="FM116" s="3"/>
    </row>
    <row r="117" spans="1:169" x14ac:dyDescent="0.25">
      <c r="A117" s="12" t="s">
        <v>400</v>
      </c>
      <c r="B117" s="4" t="s">
        <v>105</v>
      </c>
      <c r="C117" s="4" t="s">
        <v>113</v>
      </c>
      <c r="D117" s="4" t="s">
        <v>22</v>
      </c>
      <c r="E117" s="4">
        <v>1994</v>
      </c>
      <c r="F117" s="1">
        <f t="shared" si="5"/>
        <v>5</v>
      </c>
      <c r="G117" s="4"/>
      <c r="H117" s="3"/>
      <c r="I117" s="3"/>
      <c r="J117" s="3"/>
      <c r="K117" s="3"/>
      <c r="L117" s="3"/>
      <c r="M117" s="3"/>
      <c r="N117" s="3"/>
      <c r="O117" s="3"/>
      <c r="P117" s="3"/>
      <c r="Q117" s="3"/>
      <c r="R117" s="3"/>
      <c r="S117" s="3"/>
      <c r="T117" s="3"/>
      <c r="U117" s="3"/>
      <c r="V117" s="3"/>
      <c r="W117" s="3"/>
      <c r="X117" s="3"/>
      <c r="Y117" s="3"/>
      <c r="Z117" s="3"/>
      <c r="AA117" s="3"/>
      <c r="AB117" s="3"/>
      <c r="AC117" s="3"/>
      <c r="AD117" s="3">
        <v>57.9</v>
      </c>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t="s">
        <v>401</v>
      </c>
      <c r="BI117" s="3"/>
      <c r="BJ117" s="3" t="s">
        <v>401</v>
      </c>
      <c r="BK117" s="3"/>
      <c r="BL117" s="3"/>
      <c r="BM117" s="3"/>
      <c r="BN117" s="3"/>
      <c r="BO117" s="3"/>
      <c r="BP117" s="3"/>
      <c r="BQ117" s="3"/>
      <c r="BR117" s="3"/>
      <c r="BS117" s="3"/>
      <c r="BT117" s="3"/>
      <c r="BU117" s="3">
        <v>18.7</v>
      </c>
      <c r="BV117" s="3"/>
      <c r="BW117" s="3"/>
      <c r="BX117" s="3"/>
      <c r="BY117" s="3"/>
      <c r="BZ117" s="3"/>
      <c r="CA117" s="3"/>
      <c r="CB117" s="3"/>
      <c r="CC117" s="3"/>
      <c r="CD117" s="3"/>
      <c r="CE117" s="3"/>
      <c r="CF117" s="3"/>
      <c r="CG117" s="3"/>
      <c r="CH117" s="3"/>
      <c r="CI117" s="3"/>
      <c r="CJ117" s="3"/>
      <c r="CK117" s="3"/>
      <c r="CL117" s="3"/>
      <c r="CM117" s="3"/>
      <c r="CN117" s="3"/>
      <c r="CO117" s="3"/>
      <c r="CP117" s="3"/>
      <c r="CQ117" s="3"/>
      <c r="CR117" s="3">
        <v>51.8</v>
      </c>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v>6.3</v>
      </c>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row>
    <row r="118" spans="1:169" x14ac:dyDescent="0.25">
      <c r="A118" s="12" t="s">
        <v>402</v>
      </c>
      <c r="B118" s="4" t="s">
        <v>105</v>
      </c>
      <c r="C118" s="4" t="s">
        <v>113</v>
      </c>
      <c r="D118" s="4" t="s">
        <v>22</v>
      </c>
      <c r="E118" s="4">
        <v>1994</v>
      </c>
      <c r="F118" s="1">
        <f t="shared" si="5"/>
        <v>11</v>
      </c>
      <c r="G118" s="4"/>
      <c r="H118" s="3"/>
      <c r="I118" s="3"/>
      <c r="J118" s="3"/>
      <c r="K118" s="3"/>
      <c r="L118" s="3"/>
      <c r="M118" s="3"/>
      <c r="N118" s="3"/>
      <c r="O118" s="3"/>
      <c r="P118" s="3"/>
      <c r="Q118" s="3"/>
      <c r="R118" s="3"/>
      <c r="S118" s="3"/>
      <c r="T118" s="3"/>
      <c r="U118" s="3"/>
      <c r="V118" s="3"/>
      <c r="W118" s="3"/>
      <c r="X118" s="3"/>
      <c r="Y118" s="3"/>
      <c r="Z118" s="3"/>
      <c r="AA118" s="3"/>
      <c r="AB118" s="3"/>
      <c r="AC118" s="3">
        <v>0.4</v>
      </c>
      <c r="AD118" s="3">
        <v>42.2</v>
      </c>
      <c r="AE118" s="3"/>
      <c r="AF118" s="8">
        <v>3</v>
      </c>
      <c r="AG118" s="8"/>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t="s">
        <v>403</v>
      </c>
      <c r="BI118" s="3"/>
      <c r="BJ118" s="3" t="s">
        <v>403</v>
      </c>
      <c r="BK118" s="3"/>
      <c r="BL118" s="3"/>
      <c r="BM118" s="3"/>
      <c r="BN118" s="3"/>
      <c r="BO118" s="3"/>
      <c r="BP118" s="3"/>
      <c r="BQ118" s="3"/>
      <c r="BR118" s="3"/>
      <c r="BS118" s="3"/>
      <c r="BT118" s="3"/>
      <c r="BU118" s="3">
        <v>13.8</v>
      </c>
      <c r="BV118" s="3"/>
      <c r="BW118" s="3"/>
      <c r="BX118" s="3"/>
      <c r="BY118" s="3"/>
      <c r="BZ118" s="3"/>
      <c r="CA118" s="3"/>
      <c r="CB118" s="3"/>
      <c r="CC118" s="3"/>
      <c r="CD118" s="3"/>
      <c r="CE118" s="3"/>
      <c r="CF118" s="3"/>
      <c r="CG118" s="3"/>
      <c r="CH118" s="3"/>
      <c r="CI118" s="3"/>
      <c r="CJ118" s="3"/>
      <c r="CK118" s="3"/>
      <c r="CL118" s="3"/>
      <c r="CM118" s="3"/>
      <c r="CN118" s="3"/>
      <c r="CO118" s="3"/>
      <c r="CP118" s="3"/>
      <c r="CQ118" s="3">
        <v>12.8</v>
      </c>
      <c r="CR118" s="3">
        <v>37.9</v>
      </c>
      <c r="CS118" s="3"/>
      <c r="CT118" s="3"/>
      <c r="CU118" s="3"/>
      <c r="CV118" s="3">
        <v>16.100000000000001</v>
      </c>
      <c r="CW118" s="3"/>
      <c r="CX118" s="3"/>
      <c r="CY118" s="3"/>
      <c r="CZ118" s="3"/>
      <c r="DA118" s="3"/>
      <c r="DB118" s="3"/>
      <c r="DC118" s="3"/>
      <c r="DD118" s="3"/>
      <c r="DE118" s="3"/>
      <c r="DF118" s="3"/>
      <c r="DG118" s="3"/>
      <c r="DH118" s="3"/>
      <c r="DI118" s="3"/>
      <c r="DJ118" s="3">
        <v>5.0999999999999996</v>
      </c>
      <c r="DK118" s="3"/>
      <c r="DL118" s="3"/>
      <c r="DM118" s="3"/>
      <c r="DN118" s="3"/>
      <c r="DO118" s="3"/>
      <c r="DP118" s="3"/>
      <c r="DQ118" s="3"/>
      <c r="DR118" s="3"/>
      <c r="DS118" s="3"/>
      <c r="DT118" s="3"/>
      <c r="DU118" s="3">
        <v>4.3</v>
      </c>
      <c r="DV118" s="3"/>
      <c r="DW118" s="3"/>
      <c r="DX118" s="3"/>
      <c r="DY118" s="3"/>
      <c r="DZ118" s="3"/>
      <c r="EA118" s="3"/>
      <c r="EB118" s="3"/>
      <c r="EC118" s="3"/>
      <c r="ED118" s="3"/>
      <c r="EE118" s="3"/>
      <c r="EF118" s="3"/>
      <c r="EG118" s="3"/>
      <c r="EH118" s="3">
        <v>25.3</v>
      </c>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row>
    <row r="119" spans="1:169" x14ac:dyDescent="0.25">
      <c r="A119" s="12" t="s">
        <v>404</v>
      </c>
      <c r="B119" s="4" t="s">
        <v>105</v>
      </c>
      <c r="C119" s="4" t="s">
        <v>113</v>
      </c>
      <c r="D119" s="4" t="s">
        <v>22</v>
      </c>
      <c r="E119" s="4">
        <v>1994</v>
      </c>
      <c r="F119" s="1">
        <f t="shared" si="5"/>
        <v>10</v>
      </c>
      <c r="G119" s="4"/>
      <c r="H119" s="3">
        <v>1.6</v>
      </c>
      <c r="I119" s="3"/>
      <c r="J119" s="3"/>
      <c r="K119" s="3"/>
      <c r="L119" s="3"/>
      <c r="M119" s="3"/>
      <c r="N119" s="3"/>
      <c r="O119" s="3"/>
      <c r="P119" s="3"/>
      <c r="Q119" s="3"/>
      <c r="R119" s="3"/>
      <c r="S119" s="3"/>
      <c r="T119" s="3"/>
      <c r="U119" s="3"/>
      <c r="V119" s="3"/>
      <c r="W119" s="3"/>
      <c r="X119" s="3"/>
      <c r="Y119" s="3"/>
      <c r="Z119" s="3"/>
      <c r="AA119" s="3"/>
      <c r="AB119" s="3"/>
      <c r="AC119" s="3"/>
      <c r="AD119" s="3">
        <v>42.2</v>
      </c>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t="s">
        <v>405</v>
      </c>
      <c r="BI119" s="3"/>
      <c r="BJ119" s="3" t="s">
        <v>405</v>
      </c>
      <c r="BK119" s="3"/>
      <c r="BL119" s="3"/>
      <c r="BM119" s="3"/>
      <c r="BN119" s="3"/>
      <c r="BO119" s="3"/>
      <c r="BP119" s="3"/>
      <c r="BQ119" s="3"/>
      <c r="BR119" s="3"/>
      <c r="BS119" s="3"/>
      <c r="BT119" s="3"/>
      <c r="BU119" s="3">
        <v>13.8</v>
      </c>
      <c r="BV119" s="3"/>
      <c r="BW119" s="3"/>
      <c r="BX119" s="3"/>
      <c r="BY119" s="3"/>
      <c r="BZ119" s="3"/>
      <c r="CA119" s="3"/>
      <c r="CB119" s="3"/>
      <c r="CC119" s="3"/>
      <c r="CD119" s="3"/>
      <c r="CE119" s="3"/>
      <c r="CF119" s="3"/>
      <c r="CG119" s="3"/>
      <c r="CH119" s="3"/>
      <c r="CI119" s="3"/>
      <c r="CJ119" s="3"/>
      <c r="CK119" s="3"/>
      <c r="CL119" s="3"/>
      <c r="CM119" s="3"/>
      <c r="CN119" s="3"/>
      <c r="CO119" s="3"/>
      <c r="CP119" s="3"/>
      <c r="CQ119" s="3"/>
      <c r="CR119" s="3">
        <v>38.1</v>
      </c>
      <c r="CS119" s="3"/>
      <c r="CT119" s="3"/>
      <c r="CU119" s="3"/>
      <c r="CV119" s="3"/>
      <c r="CW119" s="3"/>
      <c r="CX119" s="3"/>
      <c r="CY119" s="3"/>
      <c r="CZ119" s="3"/>
      <c r="DA119" s="3"/>
      <c r="DB119" s="3"/>
      <c r="DC119" s="3"/>
      <c r="DD119" s="3"/>
      <c r="DE119" s="3"/>
      <c r="DF119" s="3"/>
      <c r="DG119" s="3"/>
      <c r="DH119" s="3"/>
      <c r="DI119" s="3">
        <v>0.4</v>
      </c>
      <c r="DJ119" s="3"/>
      <c r="DK119" s="3"/>
      <c r="DL119" s="3"/>
      <c r="DM119" s="3"/>
      <c r="DN119" s="3"/>
      <c r="DO119" s="3">
        <v>0.3</v>
      </c>
      <c r="DP119" s="3"/>
      <c r="DQ119" s="3"/>
      <c r="DR119" s="3"/>
      <c r="DS119" s="3"/>
      <c r="DT119" s="3"/>
      <c r="DU119" s="3">
        <v>4.4000000000000004</v>
      </c>
      <c r="DV119" s="3"/>
      <c r="DW119" s="3"/>
      <c r="DX119" s="3"/>
      <c r="DY119" s="3"/>
      <c r="DZ119" s="3">
        <v>2.8</v>
      </c>
      <c r="EA119" s="3"/>
      <c r="EB119" s="3"/>
      <c r="EC119" s="3"/>
      <c r="ED119" s="3"/>
      <c r="EE119" s="3"/>
      <c r="EF119" s="3"/>
      <c r="EG119" s="3"/>
      <c r="EH119" s="3"/>
      <c r="EI119" s="3"/>
      <c r="EJ119" s="3"/>
      <c r="EK119" s="3"/>
      <c r="EL119" s="3"/>
      <c r="EM119" s="3"/>
      <c r="EN119" s="3"/>
      <c r="EO119" s="3"/>
      <c r="EP119" s="3"/>
      <c r="EQ119" s="3"/>
      <c r="ER119" s="3"/>
      <c r="ES119" s="3"/>
      <c r="ET119" s="3">
        <v>1.5</v>
      </c>
      <c r="EU119" s="3"/>
      <c r="EV119" s="3"/>
      <c r="EW119" s="3"/>
      <c r="EX119" s="3"/>
      <c r="EY119" s="3"/>
      <c r="EZ119" s="3"/>
      <c r="FA119" s="3"/>
      <c r="FB119" s="3"/>
      <c r="FC119" s="3"/>
      <c r="FD119" s="3"/>
      <c r="FE119" s="3"/>
      <c r="FF119" s="3"/>
      <c r="FG119" s="3"/>
      <c r="FH119" s="3"/>
      <c r="FI119" s="3"/>
      <c r="FJ119" s="3"/>
      <c r="FK119" s="3"/>
      <c r="FL119" s="3"/>
      <c r="FM119" s="3"/>
    </row>
    <row r="120" spans="1:169" x14ac:dyDescent="0.25">
      <c r="A120" s="12" t="s">
        <v>407</v>
      </c>
      <c r="B120" s="4" t="s">
        <v>105</v>
      </c>
      <c r="C120" s="4" t="s">
        <v>113</v>
      </c>
      <c r="D120" s="4" t="s">
        <v>22</v>
      </c>
      <c r="E120" s="4">
        <v>1994</v>
      </c>
      <c r="F120" s="1">
        <f t="shared" si="5"/>
        <v>10</v>
      </c>
      <c r="G120" s="4"/>
      <c r="H120" s="3">
        <v>1.1000000000000001</v>
      </c>
      <c r="I120" s="3"/>
      <c r="J120" s="3"/>
      <c r="K120" s="3"/>
      <c r="L120" s="3"/>
      <c r="M120" s="3"/>
      <c r="N120" s="3"/>
      <c r="O120" s="3"/>
      <c r="P120" s="3"/>
      <c r="Q120" s="3"/>
      <c r="R120" s="3"/>
      <c r="S120" s="3"/>
      <c r="T120" s="3"/>
      <c r="U120" s="3"/>
      <c r="V120" s="3"/>
      <c r="W120" s="3"/>
      <c r="X120" s="3"/>
      <c r="Y120" s="3"/>
      <c r="Z120" s="3"/>
      <c r="AA120" s="3"/>
      <c r="AB120" s="3"/>
      <c r="AC120" s="3"/>
      <c r="AD120" s="3">
        <v>42.2</v>
      </c>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t="s">
        <v>405</v>
      </c>
      <c r="BI120" s="3"/>
      <c r="BJ120" s="3" t="s">
        <v>405</v>
      </c>
      <c r="BK120" s="3"/>
      <c r="BL120" s="3"/>
      <c r="BM120" s="3"/>
      <c r="BN120" s="3"/>
      <c r="BO120" s="3"/>
      <c r="BP120" s="3"/>
      <c r="BQ120" s="3"/>
      <c r="BR120" s="3"/>
      <c r="BS120" s="3"/>
      <c r="BT120" s="3"/>
      <c r="BU120" s="3">
        <v>13.8</v>
      </c>
      <c r="BV120" s="3"/>
      <c r="BW120" s="3"/>
      <c r="BX120" s="3"/>
      <c r="BY120" s="3"/>
      <c r="BZ120" s="3"/>
      <c r="CA120" s="3"/>
      <c r="CB120" s="3"/>
      <c r="CC120" s="3"/>
      <c r="CD120" s="3"/>
      <c r="CE120" s="3"/>
      <c r="CF120" s="3"/>
      <c r="CG120" s="3"/>
      <c r="CH120" s="3"/>
      <c r="CI120" s="3"/>
      <c r="CJ120" s="3"/>
      <c r="CK120" s="3"/>
      <c r="CL120" s="3"/>
      <c r="CM120" s="3"/>
      <c r="CN120" s="3"/>
      <c r="CO120" s="3"/>
      <c r="CP120" s="3"/>
      <c r="CQ120" s="3"/>
      <c r="CR120" s="3">
        <v>37.9</v>
      </c>
      <c r="CS120" s="3"/>
      <c r="CT120" s="3"/>
      <c r="CU120" s="3"/>
      <c r="CV120" s="3"/>
      <c r="CW120" s="3"/>
      <c r="CX120" s="3"/>
      <c r="CY120" s="3"/>
      <c r="CZ120" s="3"/>
      <c r="DA120" s="3"/>
      <c r="DB120" s="3"/>
      <c r="DC120" s="3"/>
      <c r="DD120" s="3"/>
      <c r="DE120" s="3"/>
      <c r="DF120" s="3"/>
      <c r="DG120" s="3"/>
      <c r="DH120" s="3"/>
      <c r="DI120" s="3">
        <v>0.4</v>
      </c>
      <c r="DJ120" s="3"/>
      <c r="DK120" s="3"/>
      <c r="DL120" s="3"/>
      <c r="DM120" s="3"/>
      <c r="DN120" s="3"/>
      <c r="DO120" s="3">
        <v>0.3</v>
      </c>
      <c r="DP120" s="3"/>
      <c r="DQ120" s="3"/>
      <c r="DR120" s="3">
        <v>6.5</v>
      </c>
      <c r="DS120" s="3"/>
      <c r="DT120" s="3">
        <v>1.7</v>
      </c>
      <c r="DU120" s="3">
        <v>4.3</v>
      </c>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row>
    <row r="121" spans="1:169" x14ac:dyDescent="0.25">
      <c r="A121" s="12" t="s">
        <v>410</v>
      </c>
      <c r="B121" s="4" t="s">
        <v>105</v>
      </c>
      <c r="C121" s="4" t="s">
        <v>113</v>
      </c>
      <c r="D121" s="4" t="s">
        <v>22</v>
      </c>
      <c r="E121" s="4">
        <v>1994</v>
      </c>
      <c r="F121" s="1">
        <f t="shared" si="5"/>
        <v>9</v>
      </c>
      <c r="G121" s="4"/>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v>28.5</v>
      </c>
      <c r="BF121" s="3"/>
      <c r="BG121" s="3"/>
      <c r="BH121" s="3" t="s">
        <v>411</v>
      </c>
      <c r="BI121" s="3"/>
      <c r="BJ121" s="3" t="s">
        <v>411</v>
      </c>
      <c r="BK121" s="3"/>
      <c r="BL121" s="3"/>
      <c r="BM121" s="3"/>
      <c r="BN121" s="3"/>
      <c r="BO121" s="3"/>
      <c r="BP121" s="3"/>
      <c r="BQ121" s="3"/>
      <c r="BR121" s="3"/>
      <c r="BS121" s="3"/>
      <c r="BT121" s="3">
        <v>25</v>
      </c>
      <c r="BU121" s="3"/>
      <c r="BV121" s="3"/>
      <c r="BW121" s="3"/>
      <c r="BX121" s="3"/>
      <c r="BY121" s="3">
        <v>31.8</v>
      </c>
      <c r="BZ121" s="3"/>
      <c r="CA121" s="3">
        <v>19.399999999999999</v>
      </c>
      <c r="CB121" s="3"/>
      <c r="CC121" s="3"/>
      <c r="CD121" s="3"/>
      <c r="CE121" s="3"/>
      <c r="CF121" s="3"/>
      <c r="CG121" s="3"/>
      <c r="CH121" s="3"/>
      <c r="CI121" s="3"/>
      <c r="CJ121" s="3"/>
      <c r="CK121" s="3"/>
      <c r="CL121" s="3"/>
      <c r="CM121" s="3"/>
      <c r="CN121" s="3"/>
      <c r="CO121" s="3"/>
      <c r="CP121" s="3"/>
      <c r="CQ121" s="3"/>
      <c r="CR121" s="3"/>
      <c r="CS121" s="3"/>
      <c r="CT121" s="3"/>
      <c r="CU121" s="3"/>
      <c r="CV121" s="3">
        <v>16.100000000000001</v>
      </c>
      <c r="CW121" s="3"/>
      <c r="CX121" s="3"/>
      <c r="CY121" s="3"/>
      <c r="CZ121" s="3"/>
      <c r="DA121" s="3"/>
      <c r="DB121" s="3"/>
      <c r="DC121" s="3"/>
      <c r="DD121" s="3"/>
      <c r="DE121" s="3"/>
      <c r="DF121" s="3"/>
      <c r="DG121" s="3"/>
      <c r="DH121" s="3"/>
      <c r="DI121" s="3"/>
      <c r="DJ121" s="3">
        <v>4.5</v>
      </c>
      <c r="DK121" s="3"/>
      <c r="DL121" s="3"/>
      <c r="DM121" s="3"/>
      <c r="DN121" s="3"/>
      <c r="DO121" s="3"/>
      <c r="DP121" s="3"/>
      <c r="DQ121" s="3"/>
      <c r="DR121" s="3"/>
      <c r="DS121" s="3"/>
      <c r="DT121" s="3"/>
      <c r="DU121" s="3">
        <v>8.8000000000000007</v>
      </c>
      <c r="DV121" s="3"/>
      <c r="DW121" s="3"/>
      <c r="DX121" s="3"/>
      <c r="DY121" s="3"/>
      <c r="DZ121" s="3"/>
      <c r="EA121" s="3"/>
      <c r="EB121" s="3"/>
      <c r="EC121" s="3">
        <v>15.8</v>
      </c>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row>
    <row r="122" spans="1:169" x14ac:dyDescent="0.25">
      <c r="A122" s="12" t="s">
        <v>413</v>
      </c>
      <c r="B122" s="4" t="s">
        <v>105</v>
      </c>
      <c r="C122" s="4" t="s">
        <v>113</v>
      </c>
      <c r="D122" s="4" t="s">
        <v>22</v>
      </c>
      <c r="E122" s="4">
        <v>1994</v>
      </c>
      <c r="F122" s="1">
        <f t="shared" si="5"/>
        <v>5</v>
      </c>
      <c r="G122" s="4"/>
      <c r="H122" s="3"/>
      <c r="I122" s="3"/>
      <c r="J122" s="3"/>
      <c r="K122" s="3"/>
      <c r="L122" s="3"/>
      <c r="M122" s="3"/>
      <c r="N122" s="3"/>
      <c r="O122" s="3"/>
      <c r="P122" s="3"/>
      <c r="Q122" s="3"/>
      <c r="R122" s="3"/>
      <c r="S122" s="3"/>
      <c r="T122" s="3"/>
      <c r="U122" s="3"/>
      <c r="V122" s="3"/>
      <c r="W122" s="3"/>
      <c r="X122" s="3"/>
      <c r="Y122" s="3"/>
      <c r="Z122" s="3"/>
      <c r="AA122" s="3"/>
      <c r="AB122" s="3"/>
      <c r="AC122" s="3"/>
      <c r="AD122" s="3">
        <v>73.2</v>
      </c>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t="s">
        <v>414</v>
      </c>
      <c r="BI122" s="3"/>
      <c r="BJ122" s="3" t="s">
        <v>414</v>
      </c>
      <c r="BK122" s="3"/>
      <c r="BL122" s="3"/>
      <c r="BM122" s="3"/>
      <c r="BN122" s="3"/>
      <c r="BO122" s="3"/>
      <c r="BP122" s="3"/>
      <c r="BQ122" s="3"/>
      <c r="BR122" s="3"/>
      <c r="BS122" s="3"/>
      <c r="BT122" s="3"/>
      <c r="BU122" s="3">
        <v>29</v>
      </c>
      <c r="BV122" s="3"/>
      <c r="BW122" s="3"/>
      <c r="BX122" s="3"/>
      <c r="BY122" s="3"/>
      <c r="BZ122" s="3"/>
      <c r="CA122" s="3"/>
      <c r="CB122" s="3"/>
      <c r="CC122" s="3"/>
      <c r="CD122" s="3"/>
      <c r="CE122" s="3"/>
      <c r="CF122" s="3"/>
      <c r="CG122" s="3"/>
      <c r="CH122" s="3"/>
      <c r="CI122" s="3"/>
      <c r="CJ122" s="3"/>
      <c r="CK122" s="3"/>
      <c r="CL122" s="3"/>
      <c r="CM122" s="3"/>
      <c r="CN122" s="3"/>
      <c r="CO122" s="3"/>
      <c r="CP122" s="3"/>
      <c r="CQ122" s="3"/>
      <c r="CR122" s="3">
        <v>37.9</v>
      </c>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v>4.5999999999999996</v>
      </c>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row>
    <row r="123" spans="1:169" x14ac:dyDescent="0.25">
      <c r="A123" s="12" t="s">
        <v>415</v>
      </c>
      <c r="B123" s="4" t="s">
        <v>105</v>
      </c>
      <c r="C123" s="4" t="s">
        <v>113</v>
      </c>
      <c r="D123" s="4" t="s">
        <v>22</v>
      </c>
      <c r="E123" s="4">
        <v>1994</v>
      </c>
      <c r="F123" s="1">
        <f t="shared" si="5"/>
        <v>11</v>
      </c>
      <c r="G123" s="4"/>
      <c r="H123" s="3"/>
      <c r="I123" s="3"/>
      <c r="J123" s="3"/>
      <c r="K123" s="3"/>
      <c r="L123" s="3"/>
      <c r="M123" s="3"/>
      <c r="N123" s="3"/>
      <c r="O123" s="3"/>
      <c r="P123" s="3"/>
      <c r="Q123" s="3"/>
      <c r="R123" s="3"/>
      <c r="S123" s="3"/>
      <c r="T123" s="3"/>
      <c r="U123" s="3"/>
      <c r="V123" s="3"/>
      <c r="W123" s="3"/>
      <c r="X123" s="3"/>
      <c r="Y123" s="3"/>
      <c r="Z123" s="3"/>
      <c r="AA123" s="3"/>
      <c r="AB123" s="3"/>
      <c r="AC123" s="3">
        <v>0.2</v>
      </c>
      <c r="AD123" s="3">
        <v>58.1</v>
      </c>
      <c r="AE123" s="3"/>
      <c r="AF123" s="3">
        <v>1.5</v>
      </c>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t="s">
        <v>416</v>
      </c>
      <c r="BI123" s="3"/>
      <c r="BJ123" s="3" t="s">
        <v>416</v>
      </c>
      <c r="BK123" s="3"/>
      <c r="BL123" s="3"/>
      <c r="BM123" s="3"/>
      <c r="BN123" s="3"/>
      <c r="BO123" s="3"/>
      <c r="BP123" s="3"/>
      <c r="BQ123" s="3"/>
      <c r="BR123" s="3"/>
      <c r="BS123" s="3"/>
      <c r="BT123" s="3"/>
      <c r="BU123" s="3">
        <v>24</v>
      </c>
      <c r="BV123" s="3"/>
      <c r="BW123" s="3"/>
      <c r="BX123" s="3"/>
      <c r="BY123" s="3"/>
      <c r="BZ123" s="3"/>
      <c r="CA123" s="3"/>
      <c r="CB123" s="3"/>
      <c r="CC123" s="3"/>
      <c r="CD123" s="3"/>
      <c r="CE123" s="3"/>
      <c r="CF123" s="3"/>
      <c r="CG123" s="3"/>
      <c r="CH123" s="3"/>
      <c r="CI123" s="3"/>
      <c r="CJ123" s="3"/>
      <c r="CK123" s="3"/>
      <c r="CL123" s="3"/>
      <c r="CM123" s="3"/>
      <c r="CN123" s="3"/>
      <c r="CO123" s="3"/>
      <c r="CP123" s="3"/>
      <c r="CQ123" s="3">
        <v>6.3</v>
      </c>
      <c r="CR123" s="3">
        <v>23.7</v>
      </c>
      <c r="CS123" s="3"/>
      <c r="CT123" s="3"/>
      <c r="CU123" s="3"/>
      <c r="CV123" s="3">
        <v>24.1</v>
      </c>
      <c r="CW123" s="3"/>
      <c r="CX123" s="3"/>
      <c r="CY123" s="3"/>
      <c r="CZ123" s="3"/>
      <c r="DA123" s="3"/>
      <c r="DB123" s="3"/>
      <c r="DC123" s="3"/>
      <c r="DD123" s="3"/>
      <c r="DE123" s="3"/>
      <c r="DF123" s="3"/>
      <c r="DG123" s="3"/>
      <c r="DH123" s="3"/>
      <c r="DI123" s="3"/>
      <c r="DJ123" s="3">
        <v>7.6</v>
      </c>
      <c r="DK123" s="3"/>
      <c r="DL123" s="3"/>
      <c r="DM123" s="3"/>
      <c r="DN123" s="3"/>
      <c r="DO123" s="3"/>
      <c r="DP123" s="3"/>
      <c r="DQ123" s="3"/>
      <c r="DR123" s="3"/>
      <c r="DS123" s="3"/>
      <c r="DT123" s="3"/>
      <c r="DU123" s="3">
        <v>2.7</v>
      </c>
      <c r="DV123" s="3"/>
      <c r="DW123" s="3"/>
      <c r="DX123" s="3"/>
      <c r="DY123" s="3"/>
      <c r="DZ123" s="3"/>
      <c r="EA123" s="3"/>
      <c r="EB123" s="3"/>
      <c r="EC123" s="3"/>
      <c r="ED123" s="3"/>
      <c r="EE123" s="3"/>
      <c r="EF123" s="3"/>
      <c r="EG123" s="3"/>
      <c r="EH123" s="3">
        <v>36.700000000000003</v>
      </c>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row>
    <row r="124" spans="1:169" x14ac:dyDescent="0.25">
      <c r="A124" s="12" t="s">
        <v>417</v>
      </c>
      <c r="B124" s="4" t="s">
        <v>105</v>
      </c>
      <c r="C124" s="4" t="s">
        <v>113</v>
      </c>
      <c r="D124" s="4" t="s">
        <v>22</v>
      </c>
      <c r="E124" s="4">
        <v>1994</v>
      </c>
      <c r="F124" s="1">
        <f t="shared" si="5"/>
        <v>10</v>
      </c>
      <c r="G124" s="4"/>
      <c r="H124" s="3">
        <v>0.6</v>
      </c>
      <c r="I124" s="3"/>
      <c r="J124" s="3"/>
      <c r="K124" s="3"/>
      <c r="L124" s="3"/>
      <c r="M124" s="3"/>
      <c r="N124" s="3"/>
      <c r="O124" s="3"/>
      <c r="P124" s="3"/>
      <c r="Q124" s="3"/>
      <c r="R124" s="3"/>
      <c r="S124" s="3"/>
      <c r="T124" s="3"/>
      <c r="U124" s="3"/>
      <c r="V124" s="3"/>
      <c r="W124" s="3"/>
      <c r="X124" s="3"/>
      <c r="Y124" s="3"/>
      <c r="Z124" s="3"/>
      <c r="AA124" s="3"/>
      <c r="AB124" s="3"/>
      <c r="AC124" s="3"/>
      <c r="AD124" s="3">
        <v>57.9</v>
      </c>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t="s">
        <v>418</v>
      </c>
      <c r="BI124" s="3"/>
      <c r="BJ124" s="3" t="s">
        <v>418</v>
      </c>
      <c r="BK124" s="3"/>
      <c r="BL124" s="3"/>
      <c r="BM124" s="3"/>
      <c r="BN124" s="3"/>
      <c r="BO124" s="3"/>
      <c r="BP124" s="3"/>
      <c r="BQ124" s="3"/>
      <c r="BR124" s="3"/>
      <c r="BS124" s="3"/>
      <c r="BT124" s="3"/>
      <c r="BU124" s="3">
        <v>23.9</v>
      </c>
      <c r="BV124" s="3"/>
      <c r="BW124" s="3"/>
      <c r="BX124" s="3"/>
      <c r="BY124" s="3"/>
      <c r="BZ124" s="3"/>
      <c r="CA124" s="3"/>
      <c r="CB124" s="3"/>
      <c r="CC124" s="3"/>
      <c r="CD124" s="3"/>
      <c r="CE124" s="3"/>
      <c r="CF124" s="3"/>
      <c r="CG124" s="3"/>
      <c r="CH124" s="3"/>
      <c r="CI124" s="3"/>
      <c r="CJ124" s="3"/>
      <c r="CK124" s="3"/>
      <c r="CL124" s="3"/>
      <c r="CM124" s="3"/>
      <c r="CN124" s="3"/>
      <c r="CO124" s="3"/>
      <c r="CP124" s="3"/>
      <c r="CQ124" s="3"/>
      <c r="CR124" s="3">
        <v>23.7</v>
      </c>
      <c r="CS124" s="3"/>
      <c r="CT124" s="3"/>
      <c r="CU124" s="3"/>
      <c r="CV124" s="3"/>
      <c r="CW124" s="3"/>
      <c r="CX124" s="3"/>
      <c r="CY124" s="3"/>
      <c r="CZ124" s="3"/>
      <c r="DA124" s="3"/>
      <c r="DB124" s="3"/>
      <c r="DC124" s="3"/>
      <c r="DD124" s="3"/>
      <c r="DE124" s="3"/>
      <c r="DF124" s="3"/>
      <c r="DG124" s="3"/>
      <c r="DH124" s="3"/>
      <c r="DI124" s="3">
        <v>0.2</v>
      </c>
      <c r="DJ124" s="3"/>
      <c r="DK124" s="3"/>
      <c r="DL124" s="3"/>
      <c r="DM124" s="3"/>
      <c r="DN124" s="3"/>
      <c r="DO124" s="3">
        <v>0.3</v>
      </c>
      <c r="DP124" s="3"/>
      <c r="DQ124" s="3"/>
      <c r="DR124" s="3"/>
      <c r="DS124" s="3"/>
      <c r="DT124" s="3"/>
      <c r="DU124" s="3">
        <v>2.8</v>
      </c>
      <c r="DV124" s="3"/>
      <c r="DW124" s="3"/>
      <c r="DX124" s="3"/>
      <c r="DY124" s="3"/>
      <c r="DZ124" s="3">
        <v>4</v>
      </c>
      <c r="EA124" s="3"/>
      <c r="EB124" s="3"/>
      <c r="EC124" s="3"/>
      <c r="ED124" s="3"/>
      <c r="EE124" s="3"/>
      <c r="EF124" s="3"/>
      <c r="EG124" s="3"/>
      <c r="EH124" s="3"/>
      <c r="EI124" s="3"/>
      <c r="EJ124" s="3"/>
      <c r="EK124" s="3"/>
      <c r="EL124" s="3"/>
      <c r="EM124" s="3"/>
      <c r="EN124" s="3"/>
      <c r="EO124" s="3"/>
      <c r="EP124" s="3"/>
      <c r="EQ124" s="3"/>
      <c r="ER124" s="3"/>
      <c r="ES124" s="3"/>
      <c r="ET124" s="3">
        <v>1.1000000000000001</v>
      </c>
      <c r="EU124" s="3"/>
      <c r="EV124" s="3"/>
      <c r="EW124" s="3"/>
      <c r="EX124" s="3"/>
      <c r="EY124" s="3"/>
      <c r="EZ124" s="3"/>
      <c r="FA124" s="3"/>
      <c r="FB124" s="3"/>
      <c r="FC124" s="3"/>
      <c r="FD124" s="3"/>
      <c r="FE124" s="3"/>
      <c r="FF124" s="3"/>
      <c r="FG124" s="3"/>
      <c r="FH124" s="3"/>
      <c r="FI124" s="3"/>
      <c r="FJ124" s="3"/>
      <c r="FK124" s="3"/>
      <c r="FL124" s="3"/>
      <c r="FM124" s="3"/>
    </row>
    <row r="125" spans="1:169" x14ac:dyDescent="0.25">
      <c r="A125" s="12" t="s">
        <v>419</v>
      </c>
      <c r="B125" s="4" t="s">
        <v>105</v>
      </c>
      <c r="C125" s="4" t="s">
        <v>113</v>
      </c>
      <c r="D125" s="4" t="s">
        <v>22</v>
      </c>
      <c r="E125" s="4">
        <v>1994</v>
      </c>
      <c r="F125" s="1">
        <f t="shared" si="5"/>
        <v>10</v>
      </c>
      <c r="G125" s="4"/>
      <c r="H125" s="3">
        <v>0.6</v>
      </c>
      <c r="I125" s="3"/>
      <c r="J125" s="3"/>
      <c r="K125" s="3"/>
      <c r="L125" s="3"/>
      <c r="M125" s="3"/>
      <c r="N125" s="3"/>
      <c r="O125" s="3"/>
      <c r="P125" s="3"/>
      <c r="Q125" s="3"/>
      <c r="R125" s="3"/>
      <c r="S125" s="3"/>
      <c r="T125" s="3"/>
      <c r="U125" s="3"/>
      <c r="V125" s="3"/>
      <c r="W125" s="3"/>
      <c r="X125" s="3"/>
      <c r="Y125" s="3"/>
      <c r="Z125" s="3"/>
      <c r="AA125" s="3"/>
      <c r="AB125" s="3"/>
      <c r="AC125" s="3"/>
      <c r="AD125" s="3">
        <v>58.1</v>
      </c>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t="s">
        <v>420</v>
      </c>
      <c r="BI125" s="3"/>
      <c r="BJ125" s="3" t="s">
        <v>420</v>
      </c>
      <c r="BK125" s="3"/>
      <c r="BL125" s="3"/>
      <c r="BM125" s="3"/>
      <c r="BN125" s="3"/>
      <c r="BO125" s="3"/>
      <c r="BP125" s="3"/>
      <c r="BQ125" s="3"/>
      <c r="BR125" s="3"/>
      <c r="BS125" s="3"/>
      <c r="BT125" s="3"/>
      <c r="BU125" s="3">
        <v>24</v>
      </c>
      <c r="BV125" s="3"/>
      <c r="BW125" s="3"/>
      <c r="BX125" s="3"/>
      <c r="BY125" s="3"/>
      <c r="BZ125" s="3"/>
      <c r="CA125" s="3"/>
      <c r="CB125" s="3"/>
      <c r="CC125" s="3"/>
      <c r="CD125" s="3"/>
      <c r="CE125" s="3"/>
      <c r="CF125" s="3"/>
      <c r="CG125" s="3"/>
      <c r="CH125" s="3"/>
      <c r="CI125" s="3"/>
      <c r="CJ125" s="3"/>
      <c r="CK125" s="3"/>
      <c r="CL125" s="3"/>
      <c r="CM125" s="3"/>
      <c r="CN125" s="3"/>
      <c r="CO125" s="3"/>
      <c r="CP125" s="3"/>
      <c r="CQ125" s="3"/>
      <c r="CR125" s="3">
        <v>23.7</v>
      </c>
      <c r="CS125" s="3"/>
      <c r="CT125" s="3"/>
      <c r="CU125" s="3"/>
      <c r="CV125" s="3"/>
      <c r="CW125" s="3"/>
      <c r="CX125" s="3"/>
      <c r="CY125" s="3"/>
      <c r="CZ125" s="3"/>
      <c r="DA125" s="3"/>
      <c r="DB125" s="3"/>
      <c r="DC125" s="3"/>
      <c r="DD125" s="3"/>
      <c r="DE125" s="3"/>
      <c r="DF125" s="3"/>
      <c r="DG125" s="3"/>
      <c r="DH125" s="3"/>
      <c r="DI125" s="3">
        <v>0.2</v>
      </c>
      <c r="DJ125" s="3"/>
      <c r="DK125" s="3"/>
      <c r="DL125" s="3"/>
      <c r="DM125" s="3"/>
      <c r="DN125" s="3"/>
      <c r="DO125" s="3">
        <v>0.3</v>
      </c>
      <c r="DP125" s="3"/>
      <c r="DQ125" s="3"/>
      <c r="DR125" s="3">
        <v>3.2</v>
      </c>
      <c r="DS125" s="3"/>
      <c r="DT125" s="3">
        <v>2.6</v>
      </c>
      <c r="DU125" s="3">
        <v>2.7</v>
      </c>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row>
    <row r="126" spans="1:169" ht="30" x14ac:dyDescent="0.25">
      <c r="A126" s="12" t="s">
        <v>421</v>
      </c>
      <c r="B126" s="4" t="s">
        <v>105</v>
      </c>
      <c r="C126" s="4" t="s">
        <v>113</v>
      </c>
      <c r="D126" s="4" t="s">
        <v>22</v>
      </c>
      <c r="E126" s="4">
        <v>1994</v>
      </c>
      <c r="F126" s="1">
        <f t="shared" si="5"/>
        <v>6</v>
      </c>
      <c r="G126" s="4"/>
      <c r="H126" s="3"/>
      <c r="I126" s="3"/>
      <c r="J126" s="3"/>
      <c r="K126" s="3"/>
      <c r="L126" s="3"/>
      <c r="M126" s="3"/>
      <c r="N126" s="3">
        <v>18.600000000000001</v>
      </c>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t="s">
        <v>422</v>
      </c>
      <c r="BI126" s="3"/>
      <c r="BJ126" s="3" t="s">
        <v>422</v>
      </c>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v>2.4</v>
      </c>
      <c r="DG126" s="3"/>
      <c r="DH126" s="3"/>
      <c r="DI126" s="3"/>
      <c r="DJ126" s="3">
        <v>11.5</v>
      </c>
      <c r="DK126" s="3"/>
      <c r="DL126" s="3"/>
      <c r="DM126" s="3"/>
      <c r="DN126" s="3"/>
      <c r="DO126" s="3"/>
      <c r="DP126" s="3"/>
      <c r="DQ126" s="3"/>
      <c r="DR126" s="3"/>
      <c r="DS126" s="3"/>
      <c r="DT126" s="3"/>
      <c r="DU126" s="3">
        <v>13.1</v>
      </c>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v>4.0999999999999996</v>
      </c>
      <c r="FG126" s="3"/>
      <c r="FH126" s="3"/>
      <c r="FI126" s="3"/>
      <c r="FJ126" s="3"/>
      <c r="FK126" s="3"/>
      <c r="FL126" s="3"/>
      <c r="FM126" s="3"/>
    </row>
    <row r="127" spans="1:169" ht="45" x14ac:dyDescent="0.25">
      <c r="A127" s="12" t="s">
        <v>424</v>
      </c>
      <c r="B127" s="4" t="s">
        <v>108</v>
      </c>
      <c r="C127" s="4" t="s">
        <v>113</v>
      </c>
      <c r="D127" s="4" t="s">
        <v>115</v>
      </c>
      <c r="E127" s="4">
        <v>2007</v>
      </c>
      <c r="F127" s="1">
        <f t="shared" si="5"/>
        <v>7</v>
      </c>
      <c r="G127" s="4"/>
      <c r="H127" s="3"/>
      <c r="I127" s="3"/>
      <c r="J127" s="3"/>
      <c r="K127" s="3"/>
      <c r="L127" s="3"/>
      <c r="M127" s="3"/>
      <c r="N127" s="3"/>
      <c r="O127" s="3"/>
      <c r="P127" s="3"/>
      <c r="Q127" s="3"/>
      <c r="R127" s="3"/>
      <c r="S127" s="3"/>
      <c r="T127" s="3"/>
      <c r="U127" s="3"/>
      <c r="V127" s="3"/>
      <c r="W127" s="3"/>
      <c r="X127" s="3"/>
      <c r="Y127" s="3"/>
      <c r="Z127" s="3"/>
      <c r="AA127" s="3"/>
      <c r="AB127" s="3"/>
      <c r="AC127" s="3"/>
      <c r="AD127" s="3"/>
      <c r="AE127" s="3">
        <v>10</v>
      </c>
      <c r="AF127" s="3"/>
      <c r="AG127" s="3"/>
      <c r="AH127" s="3"/>
      <c r="AI127" s="3"/>
      <c r="AJ127" s="3"/>
      <c r="AK127" s="3"/>
      <c r="AL127" s="3"/>
      <c r="AM127" s="3"/>
      <c r="AN127" s="3"/>
      <c r="AO127" s="3"/>
      <c r="AP127" s="3"/>
      <c r="AQ127" s="3"/>
      <c r="AR127" s="3"/>
      <c r="AS127" s="3"/>
      <c r="AT127" s="3"/>
      <c r="AU127" s="3"/>
      <c r="AV127" s="3"/>
      <c r="AW127" s="3"/>
      <c r="AX127" s="3"/>
      <c r="AY127" s="3"/>
      <c r="AZ127" s="3"/>
      <c r="BA127" s="3"/>
      <c r="BB127" s="3">
        <v>15</v>
      </c>
      <c r="BC127" s="3"/>
      <c r="BD127" s="3"/>
      <c r="BE127" s="3"/>
      <c r="BF127" s="3"/>
      <c r="BG127" s="3"/>
      <c r="BH127" s="3"/>
      <c r="BI127" s="3"/>
      <c r="BJ127" s="3">
        <v>15</v>
      </c>
      <c r="BK127" s="3"/>
      <c r="BL127" s="3"/>
      <c r="BM127" s="3"/>
      <c r="BN127" s="3"/>
      <c r="BO127" s="3"/>
      <c r="BP127" s="3"/>
      <c r="BQ127" s="3"/>
      <c r="BR127" s="3"/>
      <c r="BS127" s="3"/>
      <c r="BT127" s="3"/>
      <c r="BU127" s="3"/>
      <c r="BV127" s="3"/>
      <c r="BW127" s="3"/>
      <c r="BX127" s="3"/>
      <c r="BY127" s="3"/>
      <c r="BZ127" s="3"/>
      <c r="CA127" s="3"/>
      <c r="CB127" s="3"/>
      <c r="CC127" s="3">
        <v>15</v>
      </c>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v>20</v>
      </c>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v>15</v>
      </c>
      <c r="FL127" s="3">
        <v>10</v>
      </c>
      <c r="FM127" s="3"/>
    </row>
    <row r="128" spans="1:169" ht="45" x14ac:dyDescent="0.25">
      <c r="A128" s="12" t="s">
        <v>149</v>
      </c>
      <c r="B128" s="4" t="s">
        <v>105</v>
      </c>
      <c r="C128" s="4" t="s">
        <v>113</v>
      </c>
      <c r="D128" s="4" t="s">
        <v>22</v>
      </c>
      <c r="E128" s="4">
        <v>2007</v>
      </c>
      <c r="F128" s="1">
        <f t="shared" si="5"/>
        <v>5</v>
      </c>
      <c r="G128" s="4"/>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v>5</v>
      </c>
      <c r="BI128" s="3"/>
      <c r="BJ128" s="3"/>
      <c r="BK128" s="3"/>
      <c r="BL128" s="3"/>
      <c r="BM128" s="3"/>
      <c r="BN128" s="3"/>
      <c r="BO128" s="3"/>
      <c r="BP128" s="3"/>
      <c r="BQ128" s="3"/>
      <c r="BR128" s="3"/>
      <c r="BS128" s="3"/>
      <c r="BT128" s="3"/>
      <c r="BU128" s="3">
        <v>113</v>
      </c>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v>801</v>
      </c>
      <c r="CW128" s="3"/>
      <c r="CX128" s="3"/>
      <c r="CY128" s="3"/>
      <c r="CZ128" s="3"/>
      <c r="DA128" s="3"/>
      <c r="DB128" s="3"/>
      <c r="DC128" s="3"/>
      <c r="DD128" s="3"/>
      <c r="DE128" s="3"/>
      <c r="DF128" s="3"/>
      <c r="DG128" s="3"/>
      <c r="DH128" s="3"/>
      <c r="DI128" s="3"/>
      <c r="DJ128" s="3">
        <v>48</v>
      </c>
      <c r="DK128" s="3"/>
      <c r="DL128" s="3"/>
      <c r="DM128" s="3"/>
      <c r="DN128" s="3"/>
      <c r="DO128" s="3"/>
      <c r="DP128" s="3"/>
      <c r="DQ128" s="3"/>
      <c r="DR128" s="3"/>
      <c r="DS128" s="3"/>
      <c r="DT128" s="3"/>
      <c r="DU128" s="3">
        <v>2</v>
      </c>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row>
    <row r="129" spans="1:221" ht="30" x14ac:dyDescent="0.25">
      <c r="A129" s="12" t="s">
        <v>150</v>
      </c>
      <c r="B129" s="4" t="s">
        <v>107</v>
      </c>
      <c r="C129" s="4" t="s">
        <v>113</v>
      </c>
      <c r="D129" s="4" t="s">
        <v>22</v>
      </c>
      <c r="E129" s="4">
        <v>2007</v>
      </c>
      <c r="F129" s="1">
        <f t="shared" si="5"/>
        <v>6</v>
      </c>
      <c r="G129" s="4"/>
      <c r="H129" s="3"/>
      <c r="I129" s="3"/>
      <c r="J129" s="3"/>
      <c r="K129" s="3"/>
      <c r="L129" s="3"/>
      <c r="M129" s="3"/>
      <c r="N129" s="3"/>
      <c r="O129" s="3"/>
      <c r="P129" s="3"/>
      <c r="Q129" s="3"/>
      <c r="R129" s="3"/>
      <c r="S129" s="3"/>
      <c r="T129" s="3"/>
      <c r="U129" s="3"/>
      <c r="V129" s="3"/>
      <c r="W129" s="3"/>
      <c r="X129" s="3"/>
      <c r="Y129" s="3"/>
      <c r="Z129" s="3"/>
      <c r="AA129" s="3"/>
      <c r="AB129" s="3"/>
      <c r="AC129" s="3">
        <v>256</v>
      </c>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H129" s="3"/>
      <c r="BI129" s="3"/>
      <c r="BJ129" s="3">
        <v>5</v>
      </c>
      <c r="BK129" s="3"/>
      <c r="BL129" s="3"/>
      <c r="BM129" s="3"/>
      <c r="BN129" s="3"/>
      <c r="BO129" s="3"/>
      <c r="BP129" s="3"/>
      <c r="BQ129" s="3"/>
      <c r="BR129" s="3"/>
      <c r="BS129" s="3"/>
      <c r="BT129" s="3"/>
      <c r="BU129" s="3">
        <v>113</v>
      </c>
      <c r="BV129" s="3"/>
      <c r="BW129" s="3"/>
      <c r="BX129" s="3"/>
      <c r="BY129" s="3"/>
      <c r="BZ129" s="3"/>
      <c r="CA129" s="3"/>
      <c r="CB129" s="3"/>
      <c r="CC129" s="3"/>
      <c r="CD129" s="3"/>
      <c r="CE129" s="3"/>
      <c r="CF129" s="3"/>
      <c r="CG129" s="3"/>
      <c r="CH129" s="3"/>
      <c r="CI129" s="3"/>
      <c r="CJ129" s="3"/>
      <c r="CK129" s="3"/>
      <c r="CL129" s="3"/>
      <c r="CM129" s="3"/>
      <c r="CN129" s="3"/>
      <c r="CO129" s="3"/>
      <c r="CP129" s="3"/>
      <c r="CQ129" s="3">
        <v>19</v>
      </c>
      <c r="CR129" s="3"/>
      <c r="CS129" s="3"/>
      <c r="CT129" s="3"/>
      <c r="CU129" s="3"/>
      <c r="CV129" s="3">
        <v>457</v>
      </c>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v>2</v>
      </c>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row>
    <row r="130" spans="1:221" ht="30" x14ac:dyDescent="0.25">
      <c r="A130" s="12" t="s">
        <v>425</v>
      </c>
      <c r="B130" s="4" t="s">
        <v>105</v>
      </c>
      <c r="C130" s="4" t="s">
        <v>113</v>
      </c>
      <c r="D130" s="4" t="s">
        <v>315</v>
      </c>
      <c r="E130" s="4">
        <v>1997</v>
      </c>
      <c r="F130" s="1">
        <f t="shared" si="5"/>
        <v>16</v>
      </c>
      <c r="G130" s="4"/>
      <c r="H130" s="3" t="s">
        <v>63</v>
      </c>
      <c r="I130" s="3"/>
      <c r="J130" s="3"/>
      <c r="K130" s="3"/>
      <c r="L130" s="3"/>
      <c r="M130" s="3"/>
      <c r="N130" s="3" t="s">
        <v>63</v>
      </c>
      <c r="O130" s="3"/>
      <c r="P130" s="3"/>
      <c r="Q130" s="3"/>
      <c r="R130" s="3"/>
      <c r="S130" s="3"/>
      <c r="T130" s="3"/>
      <c r="U130" s="3"/>
      <c r="V130" s="3"/>
      <c r="W130" s="3"/>
      <c r="X130" s="3"/>
      <c r="Y130" s="3"/>
      <c r="Z130" s="3"/>
      <c r="AA130" s="3"/>
      <c r="AB130" s="3"/>
      <c r="AC130" s="3" t="s">
        <v>63</v>
      </c>
      <c r="AD130" s="3"/>
      <c r="AE130" s="3"/>
      <c r="AF130" s="3"/>
      <c r="AG130" s="3"/>
      <c r="AH130" s="3"/>
      <c r="AI130" s="3"/>
      <c r="AJ130" s="3"/>
      <c r="AK130" s="3"/>
      <c r="AL130" s="3"/>
      <c r="AM130" s="3"/>
      <c r="AN130" s="3"/>
      <c r="AO130" s="3"/>
      <c r="AP130" s="3"/>
      <c r="AQ130" s="3" t="s">
        <v>63</v>
      </c>
      <c r="AR130" s="3"/>
      <c r="AS130" s="3"/>
      <c r="AT130" s="3"/>
      <c r="AU130" s="3"/>
      <c r="AV130" s="3"/>
      <c r="AW130" s="3"/>
      <c r="AX130" s="3"/>
      <c r="AY130" s="3"/>
      <c r="AZ130" s="3"/>
      <c r="BA130" s="3"/>
      <c r="BB130" s="3"/>
      <c r="BC130" s="3"/>
      <c r="BD130" s="3"/>
      <c r="BE130" s="3"/>
      <c r="BF130" s="3"/>
      <c r="BG130" s="3"/>
      <c r="BH130" s="3"/>
      <c r="BI130" s="3"/>
      <c r="BJ130" s="3" t="s">
        <v>63</v>
      </c>
      <c r="BK130" s="3"/>
      <c r="BL130" s="3"/>
      <c r="BM130" s="3"/>
      <c r="BN130" s="3"/>
      <c r="BO130" s="3"/>
      <c r="BP130" s="3"/>
      <c r="BQ130" s="3"/>
      <c r="BR130" s="3" t="s">
        <v>63</v>
      </c>
      <c r="BS130" s="3"/>
      <c r="BT130" s="3"/>
      <c r="BU130" s="3"/>
      <c r="BV130" s="3"/>
      <c r="BW130" s="3"/>
      <c r="BX130" s="3"/>
      <c r="BY130" s="3"/>
      <c r="BZ130" s="3"/>
      <c r="CA130" s="3"/>
      <c r="CB130" s="3"/>
      <c r="CC130" s="3"/>
      <c r="CD130" s="3"/>
      <c r="CE130" s="3"/>
      <c r="CF130" s="3"/>
      <c r="CG130" s="3" t="s">
        <v>63</v>
      </c>
      <c r="CH130" s="3"/>
      <c r="CI130" s="3"/>
      <c r="CJ130" s="3"/>
      <c r="CK130" s="3"/>
      <c r="CL130" s="3"/>
      <c r="CM130" s="3"/>
      <c r="CN130" s="3"/>
      <c r="CO130" s="3"/>
      <c r="CP130" s="3"/>
      <c r="CQ130" s="3"/>
      <c r="CR130" s="3"/>
      <c r="CS130" s="3"/>
      <c r="CT130" s="3"/>
      <c r="CU130" s="3"/>
      <c r="CV130" s="3" t="s">
        <v>63</v>
      </c>
      <c r="CW130" s="3"/>
      <c r="CX130" s="3"/>
      <c r="CY130" s="3"/>
      <c r="CZ130" s="3"/>
      <c r="DA130" s="3"/>
      <c r="DB130" s="3"/>
      <c r="DC130" s="3" t="s">
        <v>63</v>
      </c>
      <c r="DD130" s="3"/>
      <c r="DE130" s="3"/>
      <c r="DF130" s="3"/>
      <c r="DG130" s="3"/>
      <c r="DH130" s="3"/>
      <c r="DI130" s="3" t="s">
        <v>63</v>
      </c>
      <c r="DJ130" s="3" t="s">
        <v>63</v>
      </c>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t="s">
        <v>63</v>
      </c>
      <c r="ES130" s="3"/>
      <c r="ET130" s="3"/>
      <c r="EU130" s="3"/>
      <c r="EV130" s="3"/>
      <c r="EW130" s="3"/>
      <c r="EX130" s="3" t="s">
        <v>63</v>
      </c>
      <c r="EY130" s="3" t="s">
        <v>63</v>
      </c>
      <c r="EZ130" s="3"/>
      <c r="FA130" s="3"/>
      <c r="FB130" s="3"/>
      <c r="FC130" s="3" t="s">
        <v>63</v>
      </c>
      <c r="FD130" s="3"/>
      <c r="FE130" s="3"/>
      <c r="FF130" s="3"/>
      <c r="FG130" s="3"/>
      <c r="FH130" s="3"/>
      <c r="FI130" s="3"/>
      <c r="FJ130" s="3"/>
      <c r="FK130" s="3"/>
      <c r="FL130" s="3" t="s">
        <v>63</v>
      </c>
      <c r="FM130" s="3"/>
    </row>
    <row r="131" spans="1:221" x14ac:dyDescent="0.25">
      <c r="A131" s="12" t="s">
        <v>426</v>
      </c>
      <c r="B131" s="4" t="s">
        <v>105</v>
      </c>
      <c r="C131" s="4" t="s">
        <v>113</v>
      </c>
      <c r="D131" s="4" t="s">
        <v>315</v>
      </c>
      <c r="E131" s="4">
        <v>1996</v>
      </c>
      <c r="F131" s="1">
        <f t="shared" si="5"/>
        <v>3</v>
      </c>
      <c r="G131" s="4"/>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t="s">
        <v>63</v>
      </c>
      <c r="DK131" s="3"/>
      <c r="DL131" s="3"/>
      <c r="DM131" s="3"/>
      <c r="DN131" s="3"/>
      <c r="DO131" s="3"/>
      <c r="DP131" s="3"/>
      <c r="DQ131" s="3"/>
      <c r="DR131" s="3"/>
      <c r="DS131" s="3"/>
      <c r="DT131" s="3"/>
      <c r="DU131" s="3" t="s">
        <v>63</v>
      </c>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t="s">
        <v>63</v>
      </c>
      <c r="FM131" s="3"/>
    </row>
    <row r="132" spans="1:221" ht="30" x14ac:dyDescent="0.25">
      <c r="A132" s="12" t="s">
        <v>435</v>
      </c>
      <c r="B132" s="4" t="s">
        <v>105</v>
      </c>
      <c r="C132" s="4" t="s">
        <v>113</v>
      </c>
      <c r="D132" s="4" t="s">
        <v>315</v>
      </c>
      <c r="E132" s="4">
        <v>1996</v>
      </c>
      <c r="F132" s="1">
        <f t="shared" si="5"/>
        <v>6</v>
      </c>
      <c r="G132" s="4"/>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t="s">
        <v>63</v>
      </c>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t="s">
        <v>63</v>
      </c>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t="s">
        <v>63</v>
      </c>
      <c r="FI132" s="3"/>
      <c r="FJ132" s="3"/>
      <c r="FK132" s="3"/>
      <c r="FL132" s="3" t="s">
        <v>63</v>
      </c>
      <c r="FM132" s="3"/>
      <c r="FN132" s="3"/>
      <c r="FO132" s="3"/>
      <c r="FP132" s="3"/>
      <c r="FQ132" s="3"/>
      <c r="FR132" s="3"/>
      <c r="FS132" s="3"/>
      <c r="FV132" s="3" t="s">
        <v>63</v>
      </c>
      <c r="GF132" s="3"/>
      <c r="GG132" s="3"/>
      <c r="GH132" s="3"/>
      <c r="GW132" s="3"/>
      <c r="GX132" s="3"/>
      <c r="GY132" s="3"/>
      <c r="GZ132" s="3"/>
      <c r="HA132" s="3"/>
      <c r="HB132" s="3"/>
      <c r="HC132" s="3"/>
      <c r="HD132" s="3"/>
      <c r="HE132" s="3"/>
      <c r="HF132" s="3"/>
      <c r="HG132" s="3"/>
      <c r="HH132" s="3"/>
      <c r="HI132" s="3"/>
      <c r="HJ132" s="3"/>
      <c r="HM132" t="s">
        <v>63</v>
      </c>
    </row>
    <row r="133" spans="1:221" ht="45" x14ac:dyDescent="0.25">
      <c r="A133" s="12" t="s">
        <v>338</v>
      </c>
      <c r="B133" s="4" t="s">
        <v>107</v>
      </c>
      <c r="C133" s="4" t="s">
        <v>113</v>
      </c>
      <c r="D133" s="4" t="s">
        <v>315</v>
      </c>
      <c r="E133" s="4">
        <v>2003</v>
      </c>
      <c r="F133" s="1">
        <f t="shared" si="5"/>
        <v>4</v>
      </c>
      <c r="G133" s="4"/>
      <c r="H133" s="3"/>
      <c r="I133" s="3"/>
      <c r="J133" s="3"/>
      <c r="K133" s="3"/>
      <c r="L133" s="3"/>
      <c r="M133" s="3"/>
      <c r="N133" s="3" t="s">
        <v>63</v>
      </c>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t="s">
        <v>63</v>
      </c>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t="s">
        <v>63</v>
      </c>
      <c r="DK133" s="3"/>
      <c r="DL133" s="3"/>
      <c r="DM133" s="3"/>
      <c r="DN133" s="3"/>
      <c r="DO133" s="3"/>
      <c r="DP133" s="3"/>
      <c r="DQ133" s="3"/>
      <c r="DR133" s="3"/>
      <c r="DS133" s="3"/>
      <c r="DT133" s="3"/>
      <c r="DU133" s="3" t="s">
        <v>63</v>
      </c>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row>
    <row r="134" spans="1:221" ht="45" x14ac:dyDescent="0.25">
      <c r="A134" s="12" t="s">
        <v>337</v>
      </c>
      <c r="B134" s="4" t="s">
        <v>107</v>
      </c>
      <c r="C134" s="4" t="s">
        <v>113</v>
      </c>
      <c r="D134" s="4" t="s">
        <v>315</v>
      </c>
      <c r="E134" s="4">
        <v>2003</v>
      </c>
      <c r="F134" s="1">
        <f t="shared" si="5"/>
        <v>5</v>
      </c>
      <c r="G134" s="4"/>
      <c r="H134" s="3"/>
      <c r="I134" s="3"/>
      <c r="J134" s="3"/>
      <c r="K134" s="3"/>
      <c r="L134" s="3"/>
      <c r="M134" s="3"/>
      <c r="N134" s="3" t="s">
        <v>63</v>
      </c>
      <c r="O134" s="3"/>
      <c r="P134" s="3"/>
      <c r="Q134" s="3"/>
      <c r="R134" s="3"/>
      <c r="S134" s="3"/>
      <c r="T134" s="3"/>
      <c r="U134" s="3"/>
      <c r="V134" s="3"/>
      <c r="W134" s="3"/>
      <c r="X134" s="3"/>
      <c r="Y134" s="3"/>
      <c r="Z134" s="3"/>
      <c r="AA134" s="3"/>
      <c r="AB134" s="3"/>
      <c r="AC134" s="3" t="s">
        <v>63</v>
      </c>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t="s">
        <v>63</v>
      </c>
      <c r="CR134" s="3"/>
      <c r="CS134" s="3"/>
      <c r="CT134" s="3"/>
      <c r="CU134" s="3"/>
      <c r="CV134" s="3" t="s">
        <v>63</v>
      </c>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t="s">
        <v>63</v>
      </c>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c r="EV134" s="3"/>
      <c r="EW134" s="3"/>
      <c r="EX134" s="3"/>
      <c r="EY134" s="3"/>
      <c r="EZ134" s="3"/>
      <c r="FA134" s="3"/>
      <c r="FB134" s="3"/>
      <c r="FC134" s="3"/>
      <c r="FD134" s="3"/>
      <c r="FE134" s="3"/>
      <c r="FF134" s="3"/>
      <c r="FG134" s="3"/>
      <c r="FH134" s="3"/>
      <c r="FI134" s="3"/>
      <c r="FJ134" s="3"/>
      <c r="FK134" s="3"/>
      <c r="FL134" s="3"/>
      <c r="FM134" s="3"/>
    </row>
    <row r="135" spans="1:221" ht="45" x14ac:dyDescent="0.25">
      <c r="A135" s="12" t="s">
        <v>336</v>
      </c>
      <c r="B135" s="4" t="s">
        <v>107</v>
      </c>
      <c r="C135" s="4" t="s">
        <v>113</v>
      </c>
      <c r="D135" s="4" t="s">
        <v>315</v>
      </c>
      <c r="E135" s="4">
        <v>2003</v>
      </c>
      <c r="F135" s="1">
        <f t="shared" si="5"/>
        <v>22</v>
      </c>
      <c r="G135" s="4"/>
      <c r="H135" s="3" t="s">
        <v>63</v>
      </c>
      <c r="I135" s="3" t="s">
        <v>63</v>
      </c>
      <c r="J135" s="3"/>
      <c r="K135" s="3"/>
      <c r="L135" s="3"/>
      <c r="M135" s="3"/>
      <c r="N135" s="3" t="s">
        <v>63</v>
      </c>
      <c r="O135" s="3"/>
      <c r="P135" s="3"/>
      <c r="Q135" s="3"/>
      <c r="R135" s="3"/>
      <c r="S135" s="3"/>
      <c r="T135" s="3"/>
      <c r="U135" s="3"/>
      <c r="V135" s="3"/>
      <c r="W135" s="3"/>
      <c r="X135" s="3" t="s">
        <v>335</v>
      </c>
      <c r="Y135" s="3"/>
      <c r="Z135" s="3"/>
      <c r="AA135" s="3"/>
      <c r="AB135" s="3"/>
      <c r="AC135" s="3" t="s">
        <v>63</v>
      </c>
      <c r="AD135" s="3"/>
      <c r="AE135" s="3"/>
      <c r="AF135" s="3"/>
      <c r="AG135" s="3"/>
      <c r="AH135" s="3"/>
      <c r="AI135" s="3"/>
      <c r="AJ135" s="3"/>
      <c r="AK135" s="3"/>
      <c r="AL135" s="3"/>
      <c r="AM135" s="3"/>
      <c r="AN135" s="3"/>
      <c r="AO135" s="3"/>
      <c r="AP135" s="3" t="s">
        <v>63</v>
      </c>
      <c r="AQ135" s="3" t="s">
        <v>63</v>
      </c>
      <c r="AR135" s="3"/>
      <c r="AS135" s="3"/>
      <c r="AT135" s="3"/>
      <c r="AU135" s="3"/>
      <c r="AV135" s="3"/>
      <c r="AW135" s="3"/>
      <c r="AX135" s="3" t="s">
        <v>63</v>
      </c>
      <c r="AY135" s="3"/>
      <c r="AZ135" s="3"/>
      <c r="BA135" s="3"/>
      <c r="BB135" s="3"/>
      <c r="BC135" s="3"/>
      <c r="BD135" s="3"/>
      <c r="BE135" s="3"/>
      <c r="BF135" s="3"/>
      <c r="BG135" s="3"/>
      <c r="BH135" s="3"/>
      <c r="BI135" s="3"/>
      <c r="BJ135" s="3" t="s">
        <v>63</v>
      </c>
      <c r="BK135" s="3"/>
      <c r="BL135" s="3"/>
      <c r="BM135" s="3"/>
      <c r="BN135" s="3"/>
      <c r="BO135" s="3"/>
      <c r="BP135" s="3"/>
      <c r="BQ135" s="3"/>
      <c r="BR135" s="3"/>
      <c r="BS135" s="3"/>
      <c r="BT135" s="3"/>
      <c r="BU135" s="3"/>
      <c r="BV135" s="3"/>
      <c r="BW135" s="3"/>
      <c r="BX135" s="3"/>
      <c r="BY135" s="3"/>
      <c r="BZ135" s="3"/>
      <c r="CA135" s="3"/>
      <c r="CB135" s="3"/>
      <c r="CC135" s="3"/>
      <c r="CD135" s="3"/>
      <c r="CE135" s="3"/>
      <c r="CF135" s="3"/>
      <c r="CG135" s="3" t="s">
        <v>63</v>
      </c>
      <c r="CH135" s="3"/>
      <c r="CI135" s="3" t="s">
        <v>63</v>
      </c>
      <c r="CJ135" s="3"/>
      <c r="CK135" s="3"/>
      <c r="CL135" s="3" t="s">
        <v>335</v>
      </c>
      <c r="CM135" s="3"/>
      <c r="CN135" s="3"/>
      <c r="CO135" s="3" t="s">
        <v>63</v>
      </c>
      <c r="CP135" s="3"/>
      <c r="CQ135" s="3" t="s">
        <v>63</v>
      </c>
      <c r="CR135" s="3"/>
      <c r="CS135" s="3"/>
      <c r="CT135" s="3"/>
      <c r="CU135" s="3"/>
      <c r="CV135" s="3" t="s">
        <v>63</v>
      </c>
      <c r="CW135" s="3"/>
      <c r="CX135" s="3"/>
      <c r="CY135" s="3"/>
      <c r="CZ135" s="3"/>
      <c r="DA135" s="3"/>
      <c r="DB135" s="3"/>
      <c r="DC135" s="3"/>
      <c r="DD135" s="3"/>
      <c r="DE135" s="3"/>
      <c r="DF135" s="3"/>
      <c r="DG135" s="3"/>
      <c r="DH135" s="3"/>
      <c r="DI135" s="3"/>
      <c r="DJ135" s="3" t="s">
        <v>63</v>
      </c>
      <c r="DK135" s="3"/>
      <c r="DL135" s="3"/>
      <c r="DM135" s="3"/>
      <c r="DN135" s="3"/>
      <c r="DO135" s="3"/>
      <c r="DP135" s="3"/>
      <c r="DQ135" s="3"/>
      <c r="DR135" s="3"/>
      <c r="DS135" s="3"/>
      <c r="DT135" s="3"/>
      <c r="DU135" s="3" t="s">
        <v>63</v>
      </c>
      <c r="DV135" s="3"/>
      <c r="DW135" s="3"/>
      <c r="DX135" s="3"/>
      <c r="DY135" s="3"/>
      <c r="DZ135" s="3"/>
      <c r="EA135" s="3"/>
      <c r="EB135" s="3"/>
      <c r="EC135" s="3"/>
      <c r="ED135" s="3"/>
      <c r="EE135" s="3"/>
      <c r="EF135" s="3"/>
      <c r="EG135" s="3"/>
      <c r="EH135" s="3"/>
      <c r="EI135" s="3"/>
      <c r="EJ135" s="3"/>
      <c r="EK135" s="3"/>
      <c r="EL135" s="3"/>
      <c r="EM135" s="3"/>
      <c r="EN135" s="3"/>
      <c r="EO135" s="3"/>
      <c r="EP135" s="3"/>
      <c r="EQ135" s="3"/>
      <c r="ER135" s="3" t="s">
        <v>63</v>
      </c>
      <c r="ES135" s="3"/>
      <c r="ET135" s="3"/>
      <c r="EU135" s="3"/>
      <c r="EV135" s="3"/>
      <c r="EW135" s="3"/>
      <c r="EX135" s="3"/>
      <c r="EY135" s="3" t="s">
        <v>335</v>
      </c>
      <c r="EZ135" s="3"/>
      <c r="FA135" s="3"/>
      <c r="FB135" s="3" t="s">
        <v>335</v>
      </c>
      <c r="FC135" s="3"/>
      <c r="FD135" s="3"/>
      <c r="FE135" s="3" t="s">
        <v>63</v>
      </c>
      <c r="FF135" s="3"/>
      <c r="FG135" s="3"/>
      <c r="FH135" s="3"/>
      <c r="FI135" s="3"/>
      <c r="FJ135" s="3"/>
      <c r="FK135" s="3"/>
      <c r="FL135" s="3" t="s">
        <v>63</v>
      </c>
      <c r="FM135" s="3"/>
    </row>
    <row r="136" spans="1:221" ht="30" x14ac:dyDescent="0.25">
      <c r="A136" s="12" t="s">
        <v>459</v>
      </c>
      <c r="B136" s="4" t="s">
        <v>105</v>
      </c>
      <c r="C136" s="4" t="s">
        <v>113</v>
      </c>
      <c r="D136" s="4" t="s">
        <v>115</v>
      </c>
      <c r="E136" s="4">
        <v>2004</v>
      </c>
      <c r="F136" s="1">
        <f t="shared" si="5"/>
        <v>7</v>
      </c>
      <c r="G136" s="4"/>
      <c r="H136" s="3"/>
      <c r="I136" s="3">
        <v>10</v>
      </c>
      <c r="J136" s="3"/>
      <c r="K136" s="3"/>
      <c r="L136" s="3"/>
      <c r="M136" s="3"/>
      <c r="N136" s="3"/>
      <c r="O136" s="3"/>
      <c r="P136" s="3"/>
      <c r="Q136" s="3"/>
      <c r="R136" s="3"/>
      <c r="S136" s="3"/>
      <c r="T136" s="3"/>
      <c r="U136" s="3"/>
      <c r="V136" s="3"/>
      <c r="W136" s="3"/>
      <c r="X136" s="3"/>
      <c r="Y136" s="3"/>
      <c r="Z136" s="3"/>
      <c r="AA136" s="3"/>
      <c r="AB136" s="3"/>
      <c r="AC136" s="3"/>
      <c r="AD136" s="3"/>
      <c r="AF136" s="3">
        <v>18</v>
      </c>
      <c r="AG136" s="3"/>
      <c r="AH136" s="3"/>
      <c r="AI136" s="3"/>
      <c r="AJ136" s="3"/>
      <c r="AK136" s="3"/>
      <c r="AL136" s="3"/>
      <c r="AM136" s="3"/>
      <c r="AN136" s="3"/>
      <c r="AO136" s="3"/>
      <c r="AP136" s="3"/>
      <c r="AQ136" s="3"/>
      <c r="AR136" s="3"/>
      <c r="AS136" s="3"/>
      <c r="AT136" s="3"/>
      <c r="AU136" s="3"/>
      <c r="AV136" s="3"/>
      <c r="AW136" s="3"/>
      <c r="AX136" s="3">
        <v>10</v>
      </c>
      <c r="AY136" s="3"/>
      <c r="AZ136" s="3"/>
      <c r="BA136" s="3"/>
      <c r="BB136" s="3"/>
      <c r="BC136" s="3"/>
      <c r="BD136" s="3"/>
      <c r="BE136" s="3"/>
      <c r="BF136" s="3"/>
      <c r="BG136" s="3"/>
      <c r="BH136" s="3"/>
      <c r="BI136" s="3"/>
      <c r="BJ136" s="3">
        <v>20</v>
      </c>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v>7</v>
      </c>
      <c r="CW136" s="3"/>
      <c r="CX136" s="3"/>
      <c r="CY136" s="3"/>
      <c r="CZ136" s="3"/>
      <c r="DA136" s="3"/>
      <c r="DB136" s="3"/>
      <c r="DC136" s="3"/>
      <c r="DD136" s="3"/>
      <c r="DE136" s="3"/>
      <c r="DF136" s="3"/>
      <c r="DG136" s="3"/>
      <c r="DH136" s="3"/>
      <c r="DI136" s="3"/>
      <c r="DJ136" s="3">
        <v>15</v>
      </c>
      <c r="DK136" s="3"/>
      <c r="DL136" s="3"/>
      <c r="DM136" s="3"/>
      <c r="DN136" s="3"/>
      <c r="DO136" s="3"/>
      <c r="DP136" s="3"/>
      <c r="DQ136" s="3"/>
      <c r="DR136" s="3"/>
      <c r="DS136" s="3"/>
      <c r="DT136" s="3"/>
      <c r="DU136" s="3">
        <v>20</v>
      </c>
      <c r="DV136" s="3"/>
      <c r="DW136" s="3"/>
      <c r="DX136" s="3"/>
      <c r="DY136" s="3"/>
      <c r="DZ136" s="3"/>
      <c r="EA136" s="3"/>
      <c r="EB136" s="3"/>
      <c r="EC136" s="3"/>
      <c r="ED136" s="3"/>
      <c r="EE136" s="3"/>
      <c r="EF136" s="3"/>
      <c r="EG136" s="3"/>
      <c r="EH136" s="3"/>
      <c r="EI136" s="3"/>
      <c r="EJ136" s="3"/>
      <c r="EK136" s="3"/>
      <c r="EL136" s="3"/>
      <c r="EM136" s="3"/>
      <c r="EN136" s="3"/>
      <c r="EO136" s="3"/>
      <c r="EP136" s="3"/>
      <c r="EQ136" s="3"/>
      <c r="ER136" s="3"/>
      <c r="ES136" s="3"/>
      <c r="ET136" s="3"/>
      <c r="EU136" s="3"/>
      <c r="EV136" s="3"/>
      <c r="EW136" s="3"/>
      <c r="EX136" s="3"/>
      <c r="EY136" s="3"/>
      <c r="EZ136" s="3"/>
      <c r="FA136" s="3"/>
      <c r="FB136" s="3"/>
      <c r="FC136" s="3"/>
      <c r="FD136" s="3"/>
      <c r="FE136" s="3"/>
      <c r="FF136" s="3"/>
      <c r="FG136" s="3"/>
      <c r="FH136" s="3"/>
      <c r="FI136" s="3"/>
      <c r="FJ136" s="3"/>
      <c r="FK136" s="3"/>
      <c r="FL136" s="3"/>
      <c r="FM136" s="3"/>
    </row>
    <row r="137" spans="1:221" ht="30" x14ac:dyDescent="0.25">
      <c r="A137" s="12" t="s">
        <v>460</v>
      </c>
      <c r="B137" s="4" t="s">
        <v>108</v>
      </c>
      <c r="C137" s="4" t="s">
        <v>113</v>
      </c>
      <c r="D137" s="4" t="s">
        <v>115</v>
      </c>
      <c r="E137" s="4">
        <v>2004</v>
      </c>
      <c r="F137" s="1">
        <f t="shared" si="5"/>
        <v>5</v>
      </c>
      <c r="G137" s="4"/>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v>25</v>
      </c>
      <c r="AG137" s="3"/>
      <c r="AH137" s="3"/>
      <c r="AI137" s="3"/>
      <c r="AJ137" s="3"/>
      <c r="AK137" s="3"/>
      <c r="AL137" s="3"/>
      <c r="AM137" s="3"/>
      <c r="AN137" s="3"/>
      <c r="AO137" s="3"/>
      <c r="AP137" s="3"/>
      <c r="AQ137" s="3"/>
      <c r="AR137" s="3"/>
      <c r="AS137" s="3"/>
      <c r="AT137" s="3"/>
      <c r="AU137" s="3"/>
      <c r="AV137" s="3"/>
      <c r="AW137" s="3"/>
      <c r="AX137" s="3"/>
      <c r="AY137" s="3"/>
      <c r="AZ137" s="3"/>
      <c r="BA137" s="3"/>
      <c r="BB137" s="3">
        <v>25</v>
      </c>
      <c r="BC137" s="3"/>
      <c r="BD137" s="3"/>
      <c r="BE137" s="3"/>
      <c r="BF137" s="3"/>
      <c r="BG137" s="3"/>
      <c r="BH137" s="3"/>
      <c r="BI137" s="3"/>
      <c r="BJ137" s="3">
        <v>10</v>
      </c>
      <c r="BK137" s="3"/>
      <c r="BL137" s="3"/>
      <c r="BM137" s="3"/>
      <c r="BN137" s="3"/>
      <c r="BO137" s="3"/>
      <c r="BP137" s="3"/>
      <c r="BQ137" s="3"/>
      <c r="BR137" s="3"/>
      <c r="BS137" s="3"/>
      <c r="BT137" s="3"/>
      <c r="BU137" s="3"/>
      <c r="BV137" s="3"/>
      <c r="BW137" s="3"/>
      <c r="BX137" s="3"/>
      <c r="BY137" s="3"/>
      <c r="BZ137" s="3"/>
      <c r="CA137" s="3"/>
      <c r="CB137" s="3"/>
      <c r="CC137" s="3">
        <v>20</v>
      </c>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v>20</v>
      </c>
      <c r="ED137" s="3"/>
      <c r="EE137" s="3"/>
      <c r="EF137" s="3"/>
      <c r="EG137" s="3"/>
      <c r="EH137" s="3"/>
      <c r="EI137" s="3"/>
      <c r="EJ137" s="3"/>
      <c r="EK137" s="3"/>
      <c r="EL137" s="3"/>
      <c r="EM137" s="3"/>
      <c r="EN137" s="3"/>
      <c r="EO137" s="3"/>
      <c r="EP137" s="3"/>
      <c r="EQ137" s="3"/>
      <c r="ER137" s="3"/>
      <c r="ES137" s="3"/>
      <c r="ET137" s="3"/>
      <c r="EU137" s="3"/>
      <c r="EV137" s="3"/>
      <c r="EW137" s="3"/>
      <c r="EX137" s="3"/>
      <c r="EY137" s="3"/>
      <c r="EZ137" s="3"/>
      <c r="FA137" s="3"/>
      <c r="FB137" s="3"/>
      <c r="FC137" s="3"/>
      <c r="FD137" s="3"/>
      <c r="FE137" s="3"/>
      <c r="FF137" s="3"/>
      <c r="FG137" s="3"/>
      <c r="FH137" s="3"/>
      <c r="FI137" s="3"/>
      <c r="FJ137" s="3"/>
      <c r="FK137" s="3"/>
      <c r="FL137" s="3"/>
      <c r="FM137" s="3"/>
    </row>
    <row r="138" spans="1:221" ht="30" x14ac:dyDescent="0.25">
      <c r="A138" s="12" t="s">
        <v>151</v>
      </c>
      <c r="B138" s="4" t="s">
        <v>107</v>
      </c>
      <c r="C138" s="4" t="s">
        <v>113</v>
      </c>
      <c r="D138" s="4" t="s">
        <v>115</v>
      </c>
      <c r="E138" s="4">
        <v>1997</v>
      </c>
      <c r="F138" s="1">
        <f t="shared" si="5"/>
        <v>5</v>
      </c>
      <c r="G138" s="4"/>
      <c r="H138" s="3"/>
      <c r="I138" s="3"/>
      <c r="J138" s="3"/>
      <c r="K138" s="3"/>
      <c r="L138" s="3"/>
      <c r="M138" s="3"/>
      <c r="N138" s="3"/>
      <c r="O138" s="3"/>
      <c r="P138" s="3">
        <v>25</v>
      </c>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v>17</v>
      </c>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c r="DP138" s="3"/>
      <c r="DQ138" s="3"/>
      <c r="DR138" s="3"/>
      <c r="DS138" s="3"/>
      <c r="DT138" s="3"/>
      <c r="DU138" s="3"/>
      <c r="DV138" s="3">
        <v>25</v>
      </c>
      <c r="DW138" s="3"/>
      <c r="DX138" s="3"/>
      <c r="DY138" s="3"/>
      <c r="DZ138" s="3"/>
      <c r="EA138" s="3"/>
      <c r="EB138" s="3"/>
      <c r="EC138" s="3"/>
      <c r="ED138" s="3"/>
      <c r="EE138" s="3"/>
      <c r="EF138" s="3"/>
      <c r="EG138" s="3">
        <v>8</v>
      </c>
      <c r="EH138" s="3"/>
      <c r="EI138" s="3"/>
      <c r="EJ138" s="3"/>
      <c r="EK138" s="3"/>
      <c r="EL138" s="3"/>
      <c r="EM138" s="3"/>
      <c r="EN138" s="3"/>
      <c r="EO138" s="3"/>
      <c r="EQ138" s="3">
        <v>25</v>
      </c>
      <c r="ER138" s="3"/>
      <c r="ES138" s="3"/>
      <c r="ET138" s="3"/>
      <c r="EU138" s="3"/>
      <c r="EV138" s="3"/>
      <c r="EW138" s="3"/>
      <c r="EX138" s="3"/>
      <c r="EY138" s="3"/>
      <c r="EZ138" s="3"/>
      <c r="FA138" s="3"/>
      <c r="FB138" s="3"/>
      <c r="FC138" s="3"/>
      <c r="FD138" s="3"/>
      <c r="FE138" s="3"/>
      <c r="FF138" s="3"/>
      <c r="FG138" s="3"/>
      <c r="FH138" s="3"/>
      <c r="FI138" s="3"/>
      <c r="FJ138" s="3"/>
      <c r="FK138" s="3"/>
      <c r="FL138" s="3"/>
      <c r="FM138" s="3"/>
    </row>
    <row r="139" spans="1:221" ht="30" x14ac:dyDescent="0.25">
      <c r="A139" s="12" t="s">
        <v>153</v>
      </c>
      <c r="B139" s="4" t="s">
        <v>108</v>
      </c>
      <c r="C139" s="4" t="s">
        <v>113</v>
      </c>
      <c r="D139" s="4" t="s">
        <v>115</v>
      </c>
      <c r="E139" s="4">
        <v>1997</v>
      </c>
      <c r="F139" s="1">
        <f t="shared" si="5"/>
        <v>9</v>
      </c>
      <c r="G139" s="4"/>
      <c r="H139" s="3"/>
      <c r="I139" s="3"/>
      <c r="J139" s="3"/>
      <c r="K139" s="3"/>
      <c r="L139" s="3"/>
      <c r="M139" s="3"/>
      <c r="N139" s="3"/>
      <c r="O139" s="3"/>
      <c r="P139" s="3">
        <v>15</v>
      </c>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v>45</v>
      </c>
      <c r="BE139" s="3"/>
      <c r="BF139" s="3"/>
      <c r="BG139" s="3"/>
      <c r="BH139" s="3"/>
      <c r="BI139" s="3"/>
      <c r="BJ139" s="3"/>
      <c r="BK139" s="3"/>
      <c r="BL139" s="3"/>
      <c r="BM139" s="3">
        <v>10</v>
      </c>
      <c r="BN139" s="3"/>
      <c r="BO139" s="3"/>
      <c r="BP139" s="3"/>
      <c r="BQ139" s="3"/>
      <c r="BR139" s="3"/>
      <c r="BS139" s="3"/>
      <c r="BT139" s="3"/>
      <c r="BU139" s="3">
        <v>14</v>
      </c>
      <c r="BV139" s="3"/>
      <c r="BW139" s="3"/>
      <c r="BX139" s="3"/>
      <c r="BY139" s="3"/>
      <c r="BZ139" s="3">
        <v>3</v>
      </c>
      <c r="CA139" s="3"/>
      <c r="CB139" s="3"/>
      <c r="CC139" s="3"/>
      <c r="CD139" s="3"/>
      <c r="CE139" s="3"/>
      <c r="CF139" s="3">
        <v>3</v>
      </c>
      <c r="CG139" s="3"/>
      <c r="CH139" s="3"/>
      <c r="CI139" s="3"/>
      <c r="CJ139" s="3"/>
      <c r="CK139" s="3"/>
      <c r="CL139" s="3"/>
      <c r="CM139" s="3"/>
      <c r="CN139" s="3"/>
      <c r="CO139" s="3"/>
      <c r="CP139" s="3"/>
      <c r="CQ139" s="3"/>
      <c r="CR139" s="3"/>
      <c r="CS139" s="3"/>
      <c r="CT139" s="3"/>
      <c r="CU139" s="3"/>
      <c r="CV139" s="3">
        <v>3</v>
      </c>
      <c r="CW139" s="3"/>
      <c r="CX139" s="3"/>
      <c r="CY139" s="3"/>
      <c r="CZ139" s="3"/>
      <c r="DA139" s="3"/>
      <c r="DB139" s="3"/>
      <c r="DC139" s="3"/>
      <c r="DD139" s="3"/>
      <c r="DE139" s="3"/>
      <c r="DF139" s="3"/>
      <c r="DG139" s="3"/>
      <c r="DH139" s="3">
        <v>5</v>
      </c>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v>2</v>
      </c>
      <c r="EH139" s="3"/>
      <c r="EI139" s="3"/>
      <c r="EJ139" s="3"/>
      <c r="EK139" s="3"/>
      <c r="EL139" s="3"/>
      <c r="EM139" s="3"/>
      <c r="EN139" s="3"/>
      <c r="EO139" s="3"/>
      <c r="EP139" s="3"/>
      <c r="EQ139" s="3"/>
      <c r="ER139" s="3"/>
      <c r="ES139" s="3"/>
      <c r="ET139" s="3"/>
      <c r="EU139" s="3"/>
      <c r="EV139" s="3"/>
      <c r="EW139" s="3"/>
      <c r="EX139" s="3"/>
      <c r="EY139" s="3"/>
      <c r="EZ139" s="3"/>
      <c r="FA139" s="3"/>
      <c r="FB139" s="3"/>
      <c r="FC139" s="3"/>
      <c r="FD139" s="3"/>
      <c r="FE139" s="3"/>
      <c r="FF139" s="3"/>
      <c r="FG139" s="3"/>
      <c r="FH139" s="3"/>
      <c r="FI139" s="3"/>
      <c r="FJ139" s="3"/>
      <c r="FK139" s="3"/>
      <c r="FL139" s="3"/>
      <c r="FM139" s="3"/>
    </row>
    <row r="140" spans="1:221" ht="30" x14ac:dyDescent="0.25">
      <c r="A140" s="12" t="s">
        <v>165</v>
      </c>
      <c r="B140" s="4" t="s">
        <v>105</v>
      </c>
      <c r="C140" s="4" t="s">
        <v>113</v>
      </c>
      <c r="D140" s="4" t="s">
        <v>314</v>
      </c>
      <c r="E140" s="4">
        <v>1995</v>
      </c>
      <c r="F140" s="1">
        <f t="shared" si="5"/>
        <v>6</v>
      </c>
      <c r="G140" s="4"/>
      <c r="H140" s="3"/>
      <c r="I140" s="3"/>
      <c r="J140" s="3"/>
      <c r="K140" s="3"/>
      <c r="L140" s="3"/>
      <c r="M140" s="3"/>
      <c r="N140" s="3"/>
      <c r="O140" s="3"/>
      <c r="P140" s="3"/>
      <c r="Q140" s="3"/>
      <c r="R140" s="3"/>
      <c r="S140" s="3"/>
      <c r="T140" s="3"/>
      <c r="U140" s="3"/>
      <c r="V140" s="3"/>
      <c r="W140" s="3"/>
      <c r="X140" s="3"/>
      <c r="Y140" s="3"/>
      <c r="Z140" s="3"/>
      <c r="AA140" s="3"/>
      <c r="AB140" s="3"/>
      <c r="AC140" s="3"/>
      <c r="AD140" s="3" t="s">
        <v>63</v>
      </c>
      <c r="AE140" s="3"/>
      <c r="AF140" s="3"/>
      <c r="AG140" s="3"/>
      <c r="AH140" s="3"/>
      <c r="AI140" s="3"/>
      <c r="AJ140" s="3"/>
      <c r="AK140" s="3"/>
      <c r="AL140" s="3"/>
      <c r="AM140" s="3"/>
      <c r="AN140" s="3"/>
      <c r="AO140" s="3"/>
      <c r="AP140" s="3"/>
      <c r="AQ140" s="3" t="s">
        <v>63</v>
      </c>
      <c r="AR140" s="3" t="s">
        <v>63</v>
      </c>
      <c r="AS140" s="3"/>
      <c r="AT140" s="3"/>
      <c r="AU140" s="3"/>
      <c r="AV140" s="3"/>
      <c r="AW140" s="3"/>
      <c r="AX140" s="3"/>
      <c r="AY140" s="3"/>
      <c r="AZ140" s="3"/>
      <c r="BA140" s="3"/>
      <c r="BB140" s="3"/>
      <c r="BC140" s="3"/>
      <c r="BD140" s="3"/>
      <c r="BE140" s="3"/>
      <c r="BF140" s="3"/>
      <c r="BG140" s="3"/>
      <c r="BH140" s="3"/>
      <c r="BI140" s="3"/>
      <c r="BJ140" s="3" t="s">
        <v>63</v>
      </c>
      <c r="BK140" s="3"/>
      <c r="BL140" s="3"/>
      <c r="BM140" s="3"/>
      <c r="BN140" s="3"/>
      <c r="BO140" s="3"/>
      <c r="BP140" s="3"/>
      <c r="BQ140" s="3"/>
      <c r="BR140" s="3"/>
      <c r="BS140" s="3"/>
      <c r="BT140" s="3"/>
      <c r="BU140" s="3" t="s">
        <v>63</v>
      </c>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t="s">
        <v>63</v>
      </c>
      <c r="CW140" s="3"/>
      <c r="CX140" s="3"/>
      <c r="CY140" s="3"/>
      <c r="CZ140" s="3"/>
      <c r="DA140" s="3"/>
      <c r="DB140" s="3"/>
      <c r="DC140" s="3"/>
      <c r="DD140" s="3"/>
      <c r="DE140" s="3"/>
      <c r="DF140" s="3"/>
      <c r="DG140" s="3"/>
      <c r="DH140" s="3"/>
      <c r="DI140" s="3"/>
      <c r="DJ140" s="3"/>
      <c r="DK140" s="3"/>
      <c r="DL140" s="3"/>
      <c r="DM140" s="3"/>
      <c r="DN140" s="3"/>
      <c r="DO140" s="3"/>
      <c r="DP140" s="3"/>
      <c r="DQ140" s="3"/>
      <c r="DR140" s="3"/>
      <c r="DS140" s="3"/>
      <c r="DT140" s="3"/>
      <c r="DU140" s="3"/>
      <c r="DV140" s="3"/>
      <c r="DW140" s="3"/>
      <c r="DX140" s="3"/>
      <c r="DY140" s="3"/>
      <c r="DZ140" s="3"/>
      <c r="EA140" s="3"/>
      <c r="EB140" s="3"/>
      <c r="EC140" s="3"/>
      <c r="ED140" s="3"/>
      <c r="EE140" s="3"/>
      <c r="EF140" s="3"/>
      <c r="EG140" s="3"/>
      <c r="EH140" s="3"/>
      <c r="EI140" s="3"/>
      <c r="EJ140" s="3"/>
      <c r="EK140" s="3"/>
      <c r="EL140" s="3"/>
      <c r="EM140" s="3"/>
      <c r="EN140" s="3"/>
      <c r="EO140" s="3"/>
      <c r="EP140" s="3"/>
      <c r="EQ140" s="3"/>
      <c r="ER140" s="3"/>
      <c r="ES140" s="3"/>
      <c r="ET140" s="3"/>
      <c r="EU140" s="3"/>
      <c r="EV140" s="3"/>
      <c r="EW140" s="3"/>
      <c r="EX140" s="3"/>
      <c r="EY140" s="3"/>
      <c r="EZ140" s="3"/>
      <c r="FA140" s="3"/>
      <c r="FB140" s="3"/>
      <c r="FC140" s="3"/>
      <c r="FD140" s="3"/>
      <c r="FE140" s="3"/>
      <c r="FF140" s="3"/>
      <c r="FG140" s="3"/>
      <c r="FH140" s="3"/>
      <c r="FI140" s="3"/>
      <c r="FJ140" s="3"/>
      <c r="FK140" s="3"/>
      <c r="FL140" s="3"/>
      <c r="FM140" s="3"/>
    </row>
    <row r="141" spans="1:221" x14ac:dyDescent="0.25">
      <c r="A141" s="12" t="s">
        <v>167</v>
      </c>
      <c r="B141" s="4" t="s">
        <v>105</v>
      </c>
      <c r="C141" s="4" t="s">
        <v>113</v>
      </c>
      <c r="D141" s="4" t="s">
        <v>314</v>
      </c>
      <c r="E141" s="4">
        <v>1995</v>
      </c>
      <c r="F141" s="1">
        <f t="shared" si="5"/>
        <v>6</v>
      </c>
      <c r="G141" s="4"/>
      <c r="H141" s="3"/>
      <c r="I141" s="3"/>
      <c r="J141" s="3"/>
      <c r="K141" s="3"/>
      <c r="L141" s="3"/>
      <c r="M141" s="3"/>
      <c r="N141" s="3"/>
      <c r="O141" s="3"/>
      <c r="P141" s="3"/>
      <c r="Q141" s="3"/>
      <c r="R141" s="3"/>
      <c r="S141" s="3"/>
      <c r="T141" s="3"/>
      <c r="U141" s="3"/>
      <c r="V141" s="3"/>
      <c r="W141" s="3"/>
      <c r="X141" s="3"/>
      <c r="Y141" s="3"/>
      <c r="Z141" s="3"/>
      <c r="AA141" s="3"/>
      <c r="AB141" s="3"/>
      <c r="AC141" s="3"/>
      <c r="AD141" s="3" t="s">
        <v>63</v>
      </c>
      <c r="AE141" s="3"/>
      <c r="AF141" s="3"/>
      <c r="AG141" s="3"/>
      <c r="AH141" s="3"/>
      <c r="AI141" s="3"/>
      <c r="AJ141" s="3"/>
      <c r="AK141" s="3"/>
      <c r="AL141" s="3"/>
      <c r="AM141" s="3"/>
      <c r="AN141" s="3"/>
      <c r="AO141" s="3"/>
      <c r="AP141" s="3"/>
      <c r="AQ141" s="3"/>
      <c r="AR141" s="3"/>
      <c r="AS141" s="3" t="s">
        <v>63</v>
      </c>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t="s">
        <v>63</v>
      </c>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c r="DI141" s="3"/>
      <c r="DJ141" s="3" t="s">
        <v>63</v>
      </c>
      <c r="DK141" s="3"/>
      <c r="DL141" s="3"/>
      <c r="DM141" s="3"/>
      <c r="DN141" s="3"/>
      <c r="DO141" s="3"/>
      <c r="DP141" s="3"/>
      <c r="DQ141" s="3"/>
      <c r="DR141" s="3"/>
      <c r="DS141" s="3"/>
      <c r="DT141" s="3"/>
      <c r="DU141" s="3" t="s">
        <v>63</v>
      </c>
      <c r="DV141" s="3"/>
      <c r="DW141" s="3"/>
      <c r="DX141" s="3"/>
      <c r="DY141" s="3"/>
      <c r="DZ141" s="3"/>
      <c r="EA141" s="3"/>
      <c r="EB141" s="3"/>
      <c r="EC141" s="3"/>
      <c r="ED141" s="3"/>
      <c r="EE141" s="3"/>
      <c r="EF141" s="3"/>
      <c r="EG141" s="3"/>
      <c r="EH141" s="3"/>
      <c r="EI141" s="3"/>
      <c r="EJ141" s="3"/>
      <c r="EK141" s="3"/>
      <c r="EL141" s="3"/>
      <c r="EM141" s="3"/>
      <c r="EN141" s="3"/>
      <c r="EO141" s="3"/>
      <c r="EP141" s="3"/>
      <c r="EQ141" s="3"/>
      <c r="ER141" s="3"/>
      <c r="ES141" s="3"/>
      <c r="ET141" s="3"/>
      <c r="EU141" s="3"/>
      <c r="EV141" s="3"/>
      <c r="EW141" s="3"/>
      <c r="EX141" s="3"/>
      <c r="EY141" s="3"/>
      <c r="EZ141" s="3"/>
      <c r="FA141" s="3"/>
      <c r="FB141" s="3"/>
      <c r="FC141" s="3"/>
      <c r="FD141" s="3"/>
      <c r="FE141" s="3"/>
      <c r="FF141" s="3"/>
      <c r="FG141" s="3"/>
      <c r="FH141" s="3"/>
      <c r="FI141" s="3"/>
      <c r="FJ141" s="3"/>
      <c r="FK141" s="3"/>
      <c r="FL141" s="3" t="s">
        <v>63</v>
      </c>
      <c r="FM141" s="3"/>
    </row>
    <row r="142" spans="1:221" x14ac:dyDescent="0.25">
      <c r="A142" s="12" t="s">
        <v>169</v>
      </c>
      <c r="B142" s="4" t="s">
        <v>105</v>
      </c>
      <c r="C142" s="4" t="s">
        <v>113</v>
      </c>
      <c r="D142" s="4" t="s">
        <v>314</v>
      </c>
      <c r="E142" s="4">
        <v>1995</v>
      </c>
      <c r="F142" s="1">
        <f t="shared" si="5"/>
        <v>6</v>
      </c>
      <c r="G142" s="4"/>
      <c r="H142" s="3"/>
      <c r="I142" s="3"/>
      <c r="J142" s="3"/>
      <c r="K142" s="3"/>
      <c r="L142" s="3"/>
      <c r="M142" s="3"/>
      <c r="N142" s="3" t="s">
        <v>63</v>
      </c>
      <c r="O142" s="3"/>
      <c r="P142" s="3"/>
      <c r="Q142" s="3"/>
      <c r="R142" s="3"/>
      <c r="S142" s="3"/>
      <c r="T142" s="3"/>
      <c r="U142" s="3"/>
      <c r="V142" s="3"/>
      <c r="W142" s="3"/>
      <c r="X142" s="3"/>
      <c r="Y142" s="3"/>
      <c r="Z142" s="3"/>
      <c r="AA142" s="3"/>
      <c r="AB142" s="3"/>
      <c r="AC142" s="3"/>
      <c r="AD142" s="3" t="s">
        <v>63</v>
      </c>
      <c r="AE142" s="3"/>
      <c r="AF142" s="3"/>
      <c r="AG142" s="3"/>
      <c r="AH142" s="3"/>
      <c r="AI142" s="3"/>
      <c r="AJ142" s="3"/>
      <c r="AK142" s="3"/>
      <c r="AL142" s="3"/>
      <c r="AM142" s="3"/>
      <c r="AN142" s="3"/>
      <c r="AO142" s="3"/>
      <c r="AP142" s="3"/>
      <c r="AQ142" s="3"/>
      <c r="AR142" s="3" t="s">
        <v>63</v>
      </c>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t="s">
        <v>63</v>
      </c>
      <c r="BY142" s="3"/>
      <c r="BZ142" s="3"/>
      <c r="CA142" s="3"/>
      <c r="CB142" s="3"/>
      <c r="CC142" s="3"/>
      <c r="CD142" s="3"/>
      <c r="CE142" s="3"/>
      <c r="CF142" s="3"/>
      <c r="CG142" s="3"/>
      <c r="CH142" s="3"/>
      <c r="CI142" s="3"/>
      <c r="CJ142" s="3"/>
      <c r="CK142" s="3"/>
      <c r="CL142" s="3"/>
      <c r="CM142" s="3"/>
      <c r="CN142" s="3"/>
      <c r="CO142" s="3"/>
      <c r="CP142" s="3"/>
      <c r="CQ142" s="3"/>
      <c r="CR142" s="3" t="s">
        <v>63</v>
      </c>
      <c r="CS142" s="3"/>
      <c r="CT142" s="3"/>
      <c r="CU142" s="3"/>
      <c r="CV142" s="3"/>
      <c r="CW142" s="3"/>
      <c r="CX142" s="3"/>
      <c r="CY142" s="3"/>
      <c r="CZ142" s="3"/>
      <c r="DA142" s="3"/>
      <c r="DB142" s="3"/>
      <c r="DC142" s="3"/>
      <c r="DD142" s="3"/>
      <c r="DE142" s="3"/>
      <c r="DF142" s="3"/>
      <c r="DG142" s="3"/>
      <c r="DH142" s="3"/>
      <c r="DI142" s="3"/>
      <c r="DJ142" s="3"/>
      <c r="DK142" s="3"/>
      <c r="DL142" s="3"/>
      <c r="DM142" s="3"/>
      <c r="DN142" s="3"/>
      <c r="DO142" s="3"/>
      <c r="DP142" s="3"/>
      <c r="DQ142" s="3"/>
      <c r="DR142" s="3"/>
      <c r="DS142" s="3"/>
      <c r="DT142" s="3"/>
      <c r="DU142" s="3"/>
      <c r="DV142" s="3"/>
      <c r="DW142" s="3"/>
      <c r="DX142" s="3"/>
      <c r="DY142" s="3"/>
      <c r="DZ142" s="3"/>
      <c r="EA142" s="3"/>
      <c r="EB142" s="3"/>
      <c r="EC142" s="3"/>
      <c r="ED142" s="3"/>
      <c r="EE142" s="3"/>
      <c r="EF142" s="3"/>
      <c r="EG142" s="3"/>
      <c r="EH142" s="3"/>
      <c r="EI142" s="3"/>
      <c r="EJ142" s="3"/>
      <c r="EK142" s="3"/>
      <c r="EL142" s="3"/>
      <c r="EM142" s="3"/>
      <c r="EN142" s="3"/>
      <c r="EO142" s="3"/>
      <c r="EP142" s="3"/>
      <c r="EQ142" s="3"/>
      <c r="ER142" s="3"/>
      <c r="ES142" s="3"/>
      <c r="ET142" s="3"/>
      <c r="EU142" s="3"/>
      <c r="EV142" s="3"/>
      <c r="EW142" s="3"/>
      <c r="EX142" s="3"/>
      <c r="EY142" s="3"/>
      <c r="EZ142" s="3"/>
      <c r="FA142" s="3"/>
      <c r="FB142" s="3"/>
      <c r="FC142" s="3"/>
      <c r="FD142" s="3"/>
      <c r="FE142" s="3"/>
      <c r="FF142" s="3"/>
      <c r="FG142" s="3"/>
      <c r="FH142" s="3"/>
      <c r="FI142" s="3"/>
      <c r="FJ142" s="3"/>
      <c r="FK142" s="3"/>
      <c r="FL142" s="3" t="s">
        <v>63</v>
      </c>
      <c r="FM142" s="3"/>
    </row>
    <row r="143" spans="1:221" ht="30" x14ac:dyDescent="0.25">
      <c r="A143" s="12" t="s">
        <v>171</v>
      </c>
      <c r="B143" s="4" t="s">
        <v>105</v>
      </c>
      <c r="C143" s="4" t="s">
        <v>113</v>
      </c>
      <c r="D143" s="4" t="s">
        <v>314</v>
      </c>
      <c r="E143" s="4">
        <v>1995</v>
      </c>
      <c r="F143" s="1">
        <f t="shared" si="5"/>
        <v>6</v>
      </c>
      <c r="G143" s="4"/>
      <c r="H143" s="3"/>
      <c r="I143" s="3"/>
      <c r="J143" s="3"/>
      <c r="K143" s="3"/>
      <c r="L143" s="3"/>
      <c r="M143" s="3"/>
      <c r="N143" s="3"/>
      <c r="O143" s="3"/>
      <c r="P143" s="3"/>
      <c r="Q143" s="3"/>
      <c r="R143" s="3"/>
      <c r="S143" s="3"/>
      <c r="T143" s="3"/>
      <c r="U143" s="3"/>
      <c r="V143" s="3"/>
      <c r="W143" s="3"/>
      <c r="X143" s="3"/>
      <c r="Y143" s="3"/>
      <c r="Z143" s="3"/>
      <c r="AA143" s="3"/>
      <c r="AB143" s="3"/>
      <c r="AC143" s="3"/>
      <c r="AD143" s="3" t="s">
        <v>63</v>
      </c>
      <c r="AE143" s="3"/>
      <c r="AF143" s="3"/>
      <c r="AG143" s="3"/>
      <c r="AH143" s="3"/>
      <c r="AI143" s="3"/>
      <c r="AJ143" s="3"/>
      <c r="AK143" s="3"/>
      <c r="AL143" s="3"/>
      <c r="AM143" s="3"/>
      <c r="AN143" s="3"/>
      <c r="AO143" s="3"/>
      <c r="AP143" s="3"/>
      <c r="AQ143" s="3" t="s">
        <v>63</v>
      </c>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t="s">
        <v>63</v>
      </c>
      <c r="BV143" s="3"/>
      <c r="BW143" s="3"/>
      <c r="BX143" s="3"/>
      <c r="BY143" s="3"/>
      <c r="BZ143" s="3"/>
      <c r="CA143" s="3"/>
      <c r="CB143" s="3"/>
      <c r="CC143" s="3"/>
      <c r="CD143" s="3"/>
      <c r="CE143" s="3"/>
      <c r="CF143" s="3"/>
      <c r="CG143" s="3"/>
      <c r="CH143" s="3"/>
      <c r="CI143" s="3"/>
      <c r="CJ143" s="3"/>
      <c r="CK143" s="3"/>
      <c r="CL143" s="3"/>
      <c r="CM143" s="3"/>
      <c r="CN143" s="3"/>
      <c r="CO143" s="3"/>
      <c r="CP143" s="3"/>
      <c r="CQ143" s="3"/>
      <c r="CR143" s="3" t="s">
        <v>63</v>
      </c>
      <c r="CS143" s="3"/>
      <c r="CT143" s="3"/>
      <c r="CU143" s="3"/>
      <c r="CV143" s="3" t="s">
        <v>63</v>
      </c>
      <c r="CW143" s="3"/>
      <c r="CX143" s="3"/>
      <c r="CY143" s="3"/>
      <c r="CZ143" s="3"/>
      <c r="DA143" s="3"/>
      <c r="DB143" s="3"/>
      <c r="DC143" s="3"/>
      <c r="DD143" s="3"/>
      <c r="DE143" s="3"/>
      <c r="DF143" s="3"/>
      <c r="DG143" s="3"/>
      <c r="DH143" s="3"/>
      <c r="DI143" s="3"/>
      <c r="DJ143" s="3"/>
      <c r="DK143" s="3"/>
      <c r="DL143" s="3"/>
      <c r="DM143" s="3"/>
      <c r="DN143" s="3"/>
      <c r="DO143" s="3"/>
      <c r="DP143" s="3"/>
      <c r="DQ143" s="3"/>
      <c r="DR143" s="3"/>
      <c r="DS143" s="3"/>
      <c r="DT143" s="3"/>
      <c r="DU143" s="3" t="s">
        <v>63</v>
      </c>
      <c r="DV143" s="3"/>
      <c r="DW143" s="3"/>
      <c r="DX143" s="3"/>
      <c r="DY143" s="3"/>
      <c r="DZ143" s="3"/>
      <c r="EA143" s="3"/>
      <c r="EB143" s="3"/>
      <c r="EC143" s="3"/>
      <c r="ED143" s="3"/>
      <c r="EE143" s="3"/>
      <c r="EF143" s="3"/>
      <c r="EG143" s="3"/>
      <c r="EH143" s="3"/>
      <c r="EI143" s="3"/>
      <c r="EJ143" s="3"/>
      <c r="EK143" s="3"/>
      <c r="EL143" s="3"/>
      <c r="EM143" s="3"/>
      <c r="EN143" s="3"/>
      <c r="EO143" s="3"/>
      <c r="EP143" s="3"/>
      <c r="EQ143" s="3"/>
      <c r="ER143" s="3"/>
      <c r="ES143" s="3"/>
      <c r="ET143" s="3"/>
      <c r="EU143" s="3"/>
      <c r="EV143" s="3"/>
      <c r="EW143" s="3"/>
      <c r="EX143" s="3"/>
      <c r="EY143" s="3"/>
      <c r="EZ143" s="3"/>
      <c r="FA143" s="3"/>
      <c r="FB143" s="3"/>
      <c r="FC143" s="3"/>
      <c r="FD143" s="3"/>
      <c r="FE143" s="3"/>
      <c r="FF143" s="3"/>
      <c r="FG143" s="3"/>
      <c r="FH143" s="3"/>
      <c r="FI143" s="3"/>
      <c r="FJ143" s="3"/>
      <c r="FK143" s="3"/>
      <c r="FL143" s="3"/>
      <c r="FM143" s="3"/>
    </row>
    <row r="144" spans="1:221" ht="30" x14ac:dyDescent="0.25">
      <c r="A144" s="12" t="s">
        <v>295</v>
      </c>
      <c r="B144" s="4" t="s">
        <v>105</v>
      </c>
      <c r="C144" s="4" t="s">
        <v>113</v>
      </c>
      <c r="D144" s="4" t="s">
        <v>314</v>
      </c>
      <c r="E144" s="4">
        <v>1997</v>
      </c>
      <c r="F144" s="1">
        <f t="shared" ref="F144:F175" si="6">IF(C144="Seed","NA",(COUNT(H144:ADO144)+COUNTIF(H144:ADO144,"Y")+(COUNTIF(H144:ADO144,"*A")/2)))</f>
        <v>6</v>
      </c>
      <c r="G144" s="4"/>
      <c r="H144" s="3"/>
      <c r="I144" s="3"/>
      <c r="J144" s="3"/>
      <c r="K144" s="3"/>
      <c r="L144" s="3"/>
      <c r="M144" s="3"/>
      <c r="N144" s="3" t="s">
        <v>63</v>
      </c>
      <c r="O144" s="3"/>
      <c r="P144" s="3"/>
      <c r="Q144" s="3"/>
      <c r="R144" s="3"/>
      <c r="S144" s="3"/>
      <c r="T144" s="3"/>
      <c r="U144" s="3"/>
      <c r="V144" s="3"/>
      <c r="W144" s="3"/>
      <c r="X144" s="3"/>
      <c r="Y144" s="3"/>
      <c r="Z144" s="3"/>
      <c r="AA144" s="3"/>
      <c r="AB144" s="3"/>
      <c r="AC144" s="3" t="s">
        <v>63</v>
      </c>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t="s">
        <v>63</v>
      </c>
      <c r="BK144" s="3"/>
      <c r="BL144" s="3"/>
      <c r="BM144" s="3"/>
      <c r="BN144" s="3"/>
      <c r="BO144" s="3"/>
      <c r="BP144" s="3"/>
      <c r="BQ144" s="3"/>
      <c r="BR144" s="3"/>
      <c r="BS144" s="3"/>
      <c r="BT144" s="3"/>
      <c r="BU144" s="3" t="s">
        <v>63</v>
      </c>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t="s">
        <v>63</v>
      </c>
      <c r="CW144" s="3"/>
      <c r="CX144" s="3"/>
      <c r="CY144" s="3"/>
      <c r="CZ144" s="3"/>
      <c r="DA144" s="3"/>
      <c r="DB144" s="3"/>
      <c r="DC144" s="3"/>
      <c r="DD144" s="3"/>
      <c r="DE144" s="3"/>
      <c r="DF144" s="3"/>
      <c r="DG144" s="3"/>
      <c r="DH144" s="3"/>
      <c r="DI144" s="3"/>
      <c r="DJ144" s="3" t="s">
        <v>63</v>
      </c>
      <c r="DK144" s="3"/>
      <c r="DL144" s="3"/>
      <c r="DM144" s="3"/>
      <c r="DN144" s="3"/>
      <c r="DO144" s="3"/>
      <c r="DP144" s="3"/>
      <c r="DQ144" s="3"/>
      <c r="DR144" s="3"/>
      <c r="DS144" s="3"/>
      <c r="DT144" s="3"/>
      <c r="DU144" s="3"/>
      <c r="DV144" s="3"/>
      <c r="DW144" s="3"/>
      <c r="DX144" s="3"/>
      <c r="DY144" s="3"/>
      <c r="DZ144" s="3"/>
      <c r="EA144" s="3"/>
      <c r="EB144" s="3"/>
      <c r="EC144" s="3"/>
      <c r="ED144" s="3"/>
      <c r="EE144" s="3"/>
      <c r="EF144" s="3"/>
      <c r="EG144" s="3"/>
      <c r="EH144" s="3"/>
      <c r="EI144" s="3"/>
      <c r="EJ144" s="3"/>
      <c r="EK144" s="3"/>
      <c r="EL144" s="3"/>
      <c r="EM144" s="3"/>
      <c r="EN144" s="3"/>
      <c r="EO144" s="3"/>
      <c r="EP144" s="3"/>
      <c r="EQ144" s="3"/>
      <c r="ER144" s="3"/>
      <c r="ES144" s="3"/>
      <c r="ET144" s="3"/>
      <c r="EU144" s="3"/>
      <c r="EV144" s="3"/>
      <c r="EW144" s="3"/>
      <c r="EX144" s="3"/>
      <c r="EY144" s="3"/>
      <c r="EZ144" s="3"/>
      <c r="FA144" s="3"/>
      <c r="FB144" s="3"/>
      <c r="FC144" s="3"/>
      <c r="FD144" s="3"/>
      <c r="FE144" s="3"/>
      <c r="FF144" s="3"/>
      <c r="FG144" s="3"/>
      <c r="FH144" s="3"/>
      <c r="FI144" s="3"/>
      <c r="FJ144" s="3"/>
      <c r="FK144" s="3"/>
      <c r="FL144" s="3"/>
      <c r="FM144" s="3"/>
    </row>
    <row r="145" spans="1:169" ht="30" x14ac:dyDescent="0.25">
      <c r="A145" s="12" t="s">
        <v>296</v>
      </c>
      <c r="B145" s="4" t="s">
        <v>105</v>
      </c>
      <c r="C145" s="4" t="s">
        <v>113</v>
      </c>
      <c r="D145" s="4" t="s">
        <v>314</v>
      </c>
      <c r="E145" s="4">
        <v>1997</v>
      </c>
      <c r="F145" s="1">
        <f t="shared" si="6"/>
        <v>10</v>
      </c>
      <c r="G145" s="4"/>
      <c r="H145" s="3"/>
      <c r="I145" s="3"/>
      <c r="J145" s="3"/>
      <c r="K145" s="3"/>
      <c r="L145" s="3"/>
      <c r="M145" s="3"/>
      <c r="N145" s="3" t="s">
        <v>63</v>
      </c>
      <c r="O145" s="3"/>
      <c r="P145" s="3"/>
      <c r="Q145" s="3"/>
      <c r="R145" s="3"/>
      <c r="S145" s="3"/>
      <c r="T145" s="3" t="s">
        <v>63</v>
      </c>
      <c r="U145" s="3"/>
      <c r="V145" s="3"/>
      <c r="W145" s="3"/>
      <c r="X145" s="3"/>
      <c r="Y145" s="3"/>
      <c r="Z145" s="3"/>
      <c r="AA145" s="3"/>
      <c r="AB145" s="3"/>
      <c r="AC145" s="3" t="s">
        <v>63</v>
      </c>
      <c r="AD145" s="3"/>
      <c r="AE145" s="3" t="s">
        <v>63</v>
      </c>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t="s">
        <v>63</v>
      </c>
      <c r="BK145" s="3"/>
      <c r="BL145" s="3"/>
      <c r="BM145" s="3"/>
      <c r="BN145" s="3"/>
      <c r="BO145" s="3"/>
      <c r="BP145" s="3"/>
      <c r="BQ145" s="3"/>
      <c r="BR145" s="3"/>
      <c r="BS145" s="3"/>
      <c r="BT145" s="3"/>
      <c r="BU145" s="3" t="s">
        <v>63</v>
      </c>
      <c r="BV145" s="3"/>
      <c r="BW145" s="3"/>
      <c r="BX145" s="3"/>
      <c r="BY145" s="3" t="s">
        <v>63</v>
      </c>
      <c r="BZ145" s="3"/>
      <c r="CA145" s="3"/>
      <c r="CB145" s="3"/>
      <c r="CC145" s="3"/>
      <c r="CD145" s="3"/>
      <c r="CE145" s="3"/>
      <c r="CF145" s="3"/>
      <c r="CG145" s="3"/>
      <c r="CH145" s="3"/>
      <c r="CI145" s="3"/>
      <c r="CJ145" s="3"/>
      <c r="CK145" s="3"/>
      <c r="CL145" s="3"/>
      <c r="CM145" s="3"/>
      <c r="CN145" s="3"/>
      <c r="CO145" s="3"/>
      <c r="CP145" s="3"/>
      <c r="CQ145" s="3"/>
      <c r="CR145" s="3"/>
      <c r="CS145" s="3"/>
      <c r="CT145" s="3"/>
      <c r="CU145" s="3"/>
      <c r="CV145" s="3" t="s">
        <v>63</v>
      </c>
      <c r="CW145" s="3"/>
      <c r="CX145" s="3"/>
      <c r="CY145" s="3"/>
      <c r="CZ145" s="3"/>
      <c r="DA145" s="3"/>
      <c r="DB145" s="3"/>
      <c r="DC145" s="3"/>
      <c r="DD145" s="3"/>
      <c r="DE145" s="3"/>
      <c r="DF145" s="3"/>
      <c r="DG145" s="3"/>
      <c r="DH145" s="3"/>
      <c r="DI145" s="3"/>
      <c r="DJ145" s="3" t="s">
        <v>63</v>
      </c>
      <c r="DK145" s="3"/>
      <c r="DL145" s="3"/>
      <c r="DM145" s="3"/>
      <c r="DN145" s="3"/>
      <c r="DO145" s="3"/>
      <c r="DP145" s="3"/>
      <c r="DQ145" s="3"/>
      <c r="DR145" s="3"/>
      <c r="DS145" s="3"/>
      <c r="DT145" s="3"/>
      <c r="DU145" s="3"/>
      <c r="DV145" s="3"/>
      <c r="DW145" s="3"/>
      <c r="DX145" s="3"/>
      <c r="DY145" s="3"/>
      <c r="DZ145" s="3"/>
      <c r="EA145" s="3"/>
      <c r="EB145" s="3"/>
      <c r="EC145" s="3"/>
      <c r="ED145" s="3"/>
      <c r="EE145" s="3"/>
      <c r="EF145" s="3"/>
      <c r="EG145" s="3"/>
      <c r="EH145" s="3" t="s">
        <v>63</v>
      </c>
      <c r="EI145" s="3"/>
      <c r="EJ145" s="3"/>
      <c r="EK145" s="3"/>
      <c r="EL145" s="3"/>
      <c r="EM145" s="3"/>
      <c r="EN145" s="3"/>
      <c r="EO145" s="3"/>
      <c r="EP145" s="3"/>
      <c r="EQ145" s="3"/>
      <c r="ER145" s="3"/>
      <c r="ES145" s="3"/>
      <c r="ET145" s="3"/>
      <c r="EU145" s="3"/>
      <c r="EV145" s="3"/>
      <c r="EW145" s="3"/>
      <c r="EX145" s="3"/>
      <c r="EY145" s="3"/>
      <c r="EZ145" s="3"/>
      <c r="FA145" s="3"/>
      <c r="FB145" s="3"/>
      <c r="FC145" s="3"/>
      <c r="FD145" s="3"/>
      <c r="FE145" s="3"/>
      <c r="FF145" s="3"/>
      <c r="FG145" s="3"/>
      <c r="FH145" s="3"/>
      <c r="FI145" s="3"/>
      <c r="FJ145" s="3"/>
      <c r="FK145" s="3"/>
      <c r="FL145" s="3"/>
      <c r="FM145" s="3"/>
    </row>
    <row r="146" spans="1:169" ht="30" x14ac:dyDescent="0.25">
      <c r="A146" s="12" t="s">
        <v>297</v>
      </c>
      <c r="B146" s="4" t="s">
        <v>105</v>
      </c>
      <c r="C146" s="4" t="s">
        <v>113</v>
      </c>
      <c r="D146" s="4" t="s">
        <v>314</v>
      </c>
      <c r="E146" s="4">
        <v>1997</v>
      </c>
      <c r="F146" s="1">
        <f t="shared" si="6"/>
        <v>16</v>
      </c>
      <c r="G146" s="4"/>
      <c r="H146" s="3" t="s">
        <v>63</v>
      </c>
      <c r="I146" s="3"/>
      <c r="J146" s="3"/>
      <c r="K146" s="3"/>
      <c r="L146" s="3"/>
      <c r="M146" s="3"/>
      <c r="N146" s="3" t="s">
        <v>63</v>
      </c>
      <c r="O146" s="3"/>
      <c r="P146" s="3"/>
      <c r="Q146" s="3"/>
      <c r="R146" s="3"/>
      <c r="S146" s="3"/>
      <c r="T146" s="3"/>
      <c r="U146" s="3"/>
      <c r="V146" s="3"/>
      <c r="W146" s="3"/>
      <c r="X146" s="3"/>
      <c r="Y146" s="3"/>
      <c r="Z146" s="3"/>
      <c r="AA146" s="3"/>
      <c r="AB146" s="3"/>
      <c r="AC146" s="3" t="s">
        <v>63</v>
      </c>
      <c r="AD146" s="3"/>
      <c r="AE146" s="3"/>
      <c r="AF146" s="3"/>
      <c r="AG146" s="3"/>
      <c r="AH146" s="3"/>
      <c r="AI146" s="3"/>
      <c r="AJ146" s="3"/>
      <c r="AK146" s="3"/>
      <c r="AL146" s="3"/>
      <c r="AM146" s="3"/>
      <c r="AN146" s="3"/>
      <c r="AO146" s="3"/>
      <c r="AP146" s="3"/>
      <c r="AQ146" s="3" t="s">
        <v>63</v>
      </c>
      <c r="AR146" s="3"/>
      <c r="AS146" s="3"/>
      <c r="AT146" s="3"/>
      <c r="AU146" s="3"/>
      <c r="AV146" s="3"/>
      <c r="AW146" s="3"/>
      <c r="AX146" s="3"/>
      <c r="AY146" s="3"/>
      <c r="AZ146" s="3"/>
      <c r="BA146" s="3"/>
      <c r="BB146" s="3"/>
      <c r="BC146" s="3"/>
      <c r="BD146" s="3"/>
      <c r="BE146" s="3"/>
      <c r="BF146" s="3"/>
      <c r="BG146" s="3"/>
      <c r="BH146" s="3"/>
      <c r="BI146" s="3"/>
      <c r="BJ146" s="3" t="s">
        <v>63</v>
      </c>
      <c r="BK146" s="3"/>
      <c r="BL146" s="3"/>
      <c r="BM146" s="3"/>
      <c r="BN146" s="3"/>
      <c r="BO146" s="3"/>
      <c r="BP146" s="3"/>
      <c r="BQ146" s="3"/>
      <c r="BR146" s="3"/>
      <c r="BS146" s="3"/>
      <c r="BT146" s="3"/>
      <c r="BU146" s="3" t="s">
        <v>63</v>
      </c>
      <c r="BV146" s="3"/>
      <c r="BW146" s="3"/>
      <c r="BX146" s="3"/>
      <c r="BY146" s="3"/>
      <c r="BZ146" s="3"/>
      <c r="CA146" s="3"/>
      <c r="CB146" s="3"/>
      <c r="CC146" s="3"/>
      <c r="CD146" s="3"/>
      <c r="CE146" s="3"/>
      <c r="CF146" s="3"/>
      <c r="CG146" s="3" t="s">
        <v>63</v>
      </c>
      <c r="CH146" s="3"/>
      <c r="CI146" s="3"/>
      <c r="CJ146" s="3"/>
      <c r="CK146" s="3"/>
      <c r="CL146" s="3"/>
      <c r="CM146" s="3"/>
      <c r="CN146" s="3"/>
      <c r="CO146" s="3"/>
      <c r="CP146" s="3"/>
      <c r="CQ146" s="3"/>
      <c r="CR146" s="3"/>
      <c r="CS146" s="3"/>
      <c r="CT146" s="3"/>
      <c r="CU146" s="3"/>
      <c r="CV146" s="3" t="s">
        <v>63</v>
      </c>
      <c r="CW146" s="3"/>
      <c r="CX146" s="3"/>
      <c r="CY146" s="3"/>
      <c r="CZ146" s="3"/>
      <c r="DA146" s="3"/>
      <c r="DB146" s="3"/>
      <c r="DC146" s="3" t="s">
        <v>63</v>
      </c>
      <c r="DD146" s="3"/>
      <c r="DE146" s="3"/>
      <c r="DF146" s="3"/>
      <c r="DG146" s="3"/>
      <c r="DH146" s="3"/>
      <c r="DI146" s="3" t="s">
        <v>63</v>
      </c>
      <c r="DJ146" s="3" t="s">
        <v>63</v>
      </c>
      <c r="DK146" s="3"/>
      <c r="DL146" s="3"/>
      <c r="DM146" s="3"/>
      <c r="DN146" s="3"/>
      <c r="DO146" s="3"/>
      <c r="DP146" s="3"/>
      <c r="DQ146" s="3"/>
      <c r="DR146" s="3"/>
      <c r="DS146" s="3"/>
      <c r="DT146" s="3"/>
      <c r="DU146" s="3"/>
      <c r="DV146" s="3"/>
      <c r="DW146" s="3"/>
      <c r="DX146" s="3"/>
      <c r="DY146" s="3"/>
      <c r="DZ146" s="3"/>
      <c r="EA146" s="3"/>
      <c r="EB146" s="3"/>
      <c r="EC146" s="3"/>
      <c r="ED146" s="3"/>
      <c r="EE146" s="3"/>
      <c r="EF146" s="3"/>
      <c r="EG146" s="3"/>
      <c r="EH146" s="3"/>
      <c r="EI146" s="3"/>
      <c r="EJ146" s="3"/>
      <c r="EK146" s="3"/>
      <c r="EL146" s="3"/>
      <c r="EM146" s="3"/>
      <c r="EN146" s="3"/>
      <c r="EO146" s="3"/>
      <c r="EP146" s="3"/>
      <c r="EQ146" s="3"/>
      <c r="ER146" s="3" t="s">
        <v>63</v>
      </c>
      <c r="ES146" s="3"/>
      <c r="ET146" s="3"/>
      <c r="EU146" s="3"/>
      <c r="EV146" s="3"/>
      <c r="EW146" s="3"/>
      <c r="EX146" s="3" t="s">
        <v>63</v>
      </c>
      <c r="EY146" s="3" t="s">
        <v>63</v>
      </c>
      <c r="EZ146" s="3"/>
      <c r="FA146" s="3"/>
      <c r="FB146" s="3"/>
      <c r="FC146" s="3" t="s">
        <v>63</v>
      </c>
      <c r="FD146" s="3"/>
      <c r="FE146" s="3"/>
      <c r="FF146" s="3"/>
      <c r="FG146" s="3"/>
      <c r="FH146" s="3"/>
      <c r="FI146" s="3"/>
      <c r="FJ146" s="3"/>
      <c r="FK146" s="3"/>
      <c r="FL146" s="3" t="s">
        <v>63</v>
      </c>
      <c r="FM146" s="3"/>
    </row>
    <row r="147" spans="1:169" ht="30" x14ac:dyDescent="0.25">
      <c r="A147" s="12" t="s">
        <v>300</v>
      </c>
      <c r="B147" s="4" t="s">
        <v>105</v>
      </c>
      <c r="C147" s="4" t="s">
        <v>113</v>
      </c>
      <c r="D147" s="4" t="s">
        <v>314</v>
      </c>
      <c r="E147" s="4">
        <v>1997</v>
      </c>
      <c r="F147" s="1">
        <f t="shared" si="6"/>
        <v>20</v>
      </c>
      <c r="G147" s="4"/>
      <c r="H147" s="3" t="s">
        <v>63</v>
      </c>
      <c r="I147" s="3"/>
      <c r="J147" s="3"/>
      <c r="K147" s="3"/>
      <c r="L147" s="3"/>
      <c r="M147" s="3"/>
      <c r="N147" s="3" t="s">
        <v>63</v>
      </c>
      <c r="O147" s="3"/>
      <c r="P147" s="3"/>
      <c r="Q147" s="3"/>
      <c r="R147" s="3"/>
      <c r="S147" s="3"/>
      <c r="T147" s="3" t="s">
        <v>63</v>
      </c>
      <c r="U147" s="3"/>
      <c r="V147" s="3"/>
      <c r="W147" s="3"/>
      <c r="X147" s="3"/>
      <c r="Y147" s="3"/>
      <c r="Z147" s="3"/>
      <c r="AA147" s="3"/>
      <c r="AB147" s="3"/>
      <c r="AC147" s="3" t="s">
        <v>63</v>
      </c>
      <c r="AD147" s="3"/>
      <c r="AE147" s="3" t="s">
        <v>63</v>
      </c>
      <c r="AF147" s="3"/>
      <c r="AG147" s="3"/>
      <c r="AH147" s="3"/>
      <c r="AI147" s="3"/>
      <c r="AJ147" s="3"/>
      <c r="AK147" s="3"/>
      <c r="AL147" s="3"/>
      <c r="AM147" s="3"/>
      <c r="AN147" s="3"/>
      <c r="AO147" s="3"/>
      <c r="AP147" s="3"/>
      <c r="AQ147" s="3" t="s">
        <v>63</v>
      </c>
      <c r="AR147" s="3"/>
      <c r="AS147" s="3"/>
      <c r="AT147" s="3"/>
      <c r="AU147" s="3"/>
      <c r="AV147" s="3"/>
      <c r="AW147" s="3"/>
      <c r="AX147" s="3"/>
      <c r="AY147" s="3"/>
      <c r="AZ147" s="3"/>
      <c r="BA147" s="3"/>
      <c r="BB147" s="3"/>
      <c r="BC147" s="3"/>
      <c r="BD147" s="3"/>
      <c r="BE147" s="3"/>
      <c r="BF147" s="3"/>
      <c r="BG147" s="3"/>
      <c r="BH147" s="3"/>
      <c r="BI147" s="3"/>
      <c r="BJ147" s="3" t="s">
        <v>63</v>
      </c>
      <c r="BK147" s="3"/>
      <c r="BL147" s="3"/>
      <c r="BM147" s="3"/>
      <c r="BN147" s="3"/>
      <c r="BO147" s="3"/>
      <c r="BP147" s="3"/>
      <c r="BQ147" s="3"/>
      <c r="BR147" s="3"/>
      <c r="BS147" s="3"/>
      <c r="BT147" s="3"/>
      <c r="BU147" s="3" t="s">
        <v>63</v>
      </c>
      <c r="BV147" s="3"/>
      <c r="BW147" s="3"/>
      <c r="BX147" s="3"/>
      <c r="BY147" s="3" t="s">
        <v>63</v>
      </c>
      <c r="BZ147" s="3"/>
      <c r="CA147" s="3"/>
      <c r="CB147" s="3"/>
      <c r="CC147" s="3"/>
      <c r="CD147" s="3"/>
      <c r="CE147" s="3"/>
      <c r="CF147" s="3"/>
      <c r="CG147" s="3" t="s">
        <v>63</v>
      </c>
      <c r="CH147" s="3"/>
      <c r="CI147" s="3"/>
      <c r="CJ147" s="3"/>
      <c r="CK147" s="3"/>
      <c r="CL147" s="3"/>
      <c r="CM147" s="3"/>
      <c r="CN147" s="3"/>
      <c r="CO147" s="3"/>
      <c r="CP147" s="3"/>
      <c r="CQ147" s="3"/>
      <c r="CR147" s="3"/>
      <c r="CS147" s="3"/>
      <c r="CT147" s="3"/>
      <c r="CU147" s="3"/>
      <c r="CV147" s="3" t="s">
        <v>63</v>
      </c>
      <c r="CW147" s="3"/>
      <c r="CX147" s="3"/>
      <c r="CY147" s="3"/>
      <c r="CZ147" s="3"/>
      <c r="DA147" s="3"/>
      <c r="DB147" s="3"/>
      <c r="DC147" s="3" t="s">
        <v>63</v>
      </c>
      <c r="DD147" s="3"/>
      <c r="DE147" s="3"/>
      <c r="DF147" s="3"/>
      <c r="DG147" s="3"/>
      <c r="DH147" s="3"/>
      <c r="DI147" s="3" t="s">
        <v>63</v>
      </c>
      <c r="DJ147" s="3" t="s">
        <v>63</v>
      </c>
      <c r="DK147" s="3"/>
      <c r="DL147" s="3"/>
      <c r="DM147" s="3"/>
      <c r="DN147" s="3"/>
      <c r="DO147" s="3"/>
      <c r="DP147" s="3"/>
      <c r="DQ147" s="3"/>
      <c r="DR147" s="3"/>
      <c r="DS147" s="3"/>
      <c r="DT147" s="3"/>
      <c r="DU147" s="3"/>
      <c r="DV147" s="3"/>
      <c r="DW147" s="3"/>
      <c r="DX147" s="3"/>
      <c r="DY147" s="3"/>
      <c r="DZ147" s="3"/>
      <c r="EA147" s="3"/>
      <c r="EB147" s="3"/>
      <c r="EC147" s="3"/>
      <c r="ED147" s="3"/>
      <c r="EE147" s="3"/>
      <c r="EF147" s="3"/>
      <c r="EG147" s="3"/>
      <c r="EH147" s="3" t="s">
        <v>63</v>
      </c>
      <c r="EI147" s="3"/>
      <c r="EJ147" s="3"/>
      <c r="EK147" s="3"/>
      <c r="EL147" s="3"/>
      <c r="EM147" s="3"/>
      <c r="EN147" s="3"/>
      <c r="EO147" s="3"/>
      <c r="EP147" s="3"/>
      <c r="EQ147" s="3"/>
      <c r="ER147" s="3" t="s">
        <v>63</v>
      </c>
      <c r="ES147" s="3"/>
      <c r="ET147" s="3"/>
      <c r="EU147" s="3"/>
      <c r="EV147" s="3"/>
      <c r="EW147" s="3"/>
      <c r="EX147" s="3" t="s">
        <v>63</v>
      </c>
      <c r="EY147" s="3" t="s">
        <v>63</v>
      </c>
      <c r="EZ147" s="3"/>
      <c r="FA147" s="3"/>
      <c r="FB147" s="3"/>
      <c r="FC147" s="3" t="s">
        <v>63</v>
      </c>
      <c r="FD147" s="3"/>
      <c r="FE147" s="3"/>
      <c r="FF147" s="3"/>
      <c r="FG147" s="3"/>
      <c r="FH147" s="3"/>
      <c r="FI147" s="3"/>
      <c r="FJ147" s="3"/>
      <c r="FK147" s="3"/>
      <c r="FL147" s="3" t="s">
        <v>63</v>
      </c>
      <c r="FM147" s="3"/>
    </row>
    <row r="148" spans="1:169" ht="30" x14ac:dyDescent="0.25">
      <c r="A148" s="12" t="s">
        <v>175</v>
      </c>
      <c r="B148" s="4" t="s">
        <v>105</v>
      </c>
      <c r="C148" s="4" t="s">
        <v>113</v>
      </c>
      <c r="D148" s="4" t="s">
        <v>115</v>
      </c>
      <c r="E148" s="4">
        <v>2014</v>
      </c>
      <c r="F148" s="1">
        <f t="shared" si="6"/>
        <v>4</v>
      </c>
      <c r="G148" s="4"/>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v>25</v>
      </c>
      <c r="CF148" s="3"/>
      <c r="CG148" s="3"/>
      <c r="CH148" s="3"/>
      <c r="CI148" s="3"/>
      <c r="CJ148" s="3"/>
      <c r="CK148" s="3"/>
      <c r="CL148" s="3"/>
      <c r="CM148" s="3"/>
      <c r="CN148" s="3"/>
      <c r="CO148" s="3"/>
      <c r="CP148" s="3"/>
      <c r="CQ148" s="3"/>
      <c r="CR148" s="3"/>
      <c r="CS148" s="3"/>
      <c r="CT148" s="3"/>
      <c r="CU148" s="3"/>
      <c r="CV148" s="3"/>
      <c r="CW148" s="3"/>
      <c r="CX148" s="3">
        <v>25</v>
      </c>
      <c r="CY148" s="3"/>
      <c r="CZ148" s="3"/>
      <c r="DA148" s="3"/>
      <c r="DB148" s="3"/>
      <c r="DC148" s="3"/>
      <c r="DD148" s="3"/>
      <c r="DE148" s="3"/>
      <c r="DF148" s="3"/>
      <c r="DG148" s="3"/>
      <c r="DH148" s="3"/>
      <c r="DI148" s="3"/>
      <c r="DJ148" s="3"/>
      <c r="DK148" s="3"/>
      <c r="DL148" s="3"/>
      <c r="DM148" s="3"/>
      <c r="DN148" s="3"/>
      <c r="DO148" s="3"/>
      <c r="DP148" s="3"/>
      <c r="DQ148" s="3"/>
      <c r="DR148" s="3"/>
      <c r="DS148" s="3"/>
      <c r="DT148" s="3"/>
      <c r="DU148" s="3"/>
      <c r="DV148" s="3"/>
      <c r="DW148" s="3"/>
      <c r="DX148" s="3"/>
      <c r="DY148" s="3"/>
      <c r="DZ148" s="3"/>
      <c r="EA148" s="3"/>
      <c r="EB148" s="3"/>
      <c r="EC148" s="3"/>
      <c r="ED148" s="3"/>
      <c r="EE148" s="3">
        <v>20</v>
      </c>
      <c r="EF148" s="3"/>
      <c r="EG148" s="3"/>
      <c r="EH148" s="3"/>
      <c r="EI148" s="3"/>
      <c r="EJ148" s="3"/>
      <c r="EK148" s="3"/>
      <c r="EL148" s="3"/>
      <c r="EM148" s="3"/>
      <c r="EN148" s="3"/>
      <c r="EO148" s="3"/>
      <c r="EP148" s="3"/>
      <c r="EQ148" s="3"/>
      <c r="ER148" s="3"/>
      <c r="ES148" s="3"/>
      <c r="ET148" s="3"/>
      <c r="EU148" s="3"/>
      <c r="EV148" s="3"/>
      <c r="EW148" s="3"/>
      <c r="EX148" s="3"/>
      <c r="EY148" s="3"/>
      <c r="EZ148" s="3"/>
      <c r="FA148" s="3"/>
      <c r="FB148" s="3"/>
      <c r="FC148" s="3"/>
      <c r="FD148" s="3"/>
      <c r="FE148" s="3"/>
      <c r="FF148" s="3"/>
      <c r="FG148" s="3"/>
      <c r="FH148" s="3"/>
      <c r="FI148" s="3"/>
      <c r="FJ148" s="3">
        <v>30</v>
      </c>
      <c r="FK148" s="3"/>
      <c r="FL148" s="3"/>
      <c r="FM148" s="3"/>
    </row>
    <row r="149" spans="1:169" ht="30" x14ac:dyDescent="0.25">
      <c r="A149" s="12" t="s">
        <v>176</v>
      </c>
      <c r="B149" s="4" t="s">
        <v>105</v>
      </c>
      <c r="C149" s="4" t="s">
        <v>113</v>
      </c>
      <c r="D149" s="4" t="s">
        <v>115</v>
      </c>
      <c r="E149" s="4">
        <v>2014</v>
      </c>
      <c r="F149" s="1">
        <f t="shared" si="6"/>
        <v>7</v>
      </c>
      <c r="G149" s="4"/>
      <c r="H149" s="3"/>
      <c r="I149" s="3"/>
      <c r="J149" s="3"/>
      <c r="K149" s="3"/>
      <c r="L149" s="3"/>
      <c r="M149" s="3"/>
      <c r="N149" s="3">
        <v>15</v>
      </c>
      <c r="O149" s="3"/>
      <c r="P149" s="3"/>
      <c r="Q149" s="3">
        <v>10</v>
      </c>
      <c r="R149" s="3"/>
      <c r="S149" s="3"/>
      <c r="T149" s="3"/>
      <c r="U149" s="3"/>
      <c r="V149" s="3"/>
      <c r="W149" s="3"/>
      <c r="X149" s="3"/>
      <c r="Y149" s="3"/>
      <c r="Z149" s="3"/>
      <c r="AA149" s="3">
        <v>10</v>
      </c>
      <c r="AB149" s="3"/>
      <c r="AC149" s="3"/>
      <c r="AD149" s="3"/>
      <c r="AE149" s="3"/>
      <c r="AF149" s="3"/>
      <c r="AG149" s="3"/>
      <c r="AH149" s="3"/>
      <c r="AI149" s="3"/>
      <c r="AJ149" s="3"/>
      <c r="AK149" s="3"/>
      <c r="AL149" s="3"/>
      <c r="AM149" s="3"/>
      <c r="AN149" s="3"/>
      <c r="AO149" s="3"/>
      <c r="AP149" s="3"/>
      <c r="AQ149" s="3"/>
      <c r="AR149" s="3"/>
      <c r="AS149" s="3"/>
      <c r="AT149" s="3"/>
      <c r="AU149" s="3"/>
      <c r="AV149" s="3"/>
      <c r="AW149" s="3"/>
      <c r="AX149" s="3">
        <v>10</v>
      </c>
      <c r="AY149" s="3"/>
      <c r="AZ149" s="3"/>
      <c r="BA149" s="3"/>
      <c r="BB149" s="3"/>
      <c r="BC149" s="3"/>
      <c r="BD149" s="3"/>
      <c r="BE149" s="3"/>
      <c r="BF149" s="3"/>
      <c r="BG149" s="3"/>
      <c r="BH149" s="3"/>
      <c r="BI149" s="3"/>
      <c r="BJ149" s="3"/>
      <c r="BK149" s="3"/>
      <c r="BL149" s="3"/>
      <c r="BM149" s="3"/>
      <c r="BN149" s="3"/>
      <c r="BO149" s="3"/>
      <c r="BP149" s="3"/>
      <c r="BQ149" s="3"/>
      <c r="BR149" s="3"/>
      <c r="BS149" s="3"/>
      <c r="BT149" s="3"/>
      <c r="BU149" s="3">
        <v>30</v>
      </c>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c r="DA149" s="3"/>
      <c r="DB149" s="3"/>
      <c r="DC149" s="3"/>
      <c r="DD149" s="3"/>
      <c r="DE149" s="3"/>
      <c r="DF149" s="3"/>
      <c r="DG149" s="3"/>
      <c r="DH149" s="3"/>
      <c r="DI149" s="3"/>
      <c r="DJ149" s="3">
        <v>10</v>
      </c>
      <c r="DK149" s="3"/>
      <c r="DL149" s="3"/>
      <c r="DM149" s="3"/>
      <c r="DN149" s="3"/>
      <c r="DO149" s="3"/>
      <c r="DP149" s="3"/>
      <c r="DQ149" s="3"/>
      <c r="DR149" s="3"/>
      <c r="DS149" s="3"/>
      <c r="DT149" s="3"/>
      <c r="DU149" s="3">
        <v>15</v>
      </c>
      <c r="DV149" s="3"/>
      <c r="DW149" s="3"/>
      <c r="DX149" s="3"/>
      <c r="DY149" s="3"/>
      <c r="DZ149" s="3"/>
      <c r="EA149" s="3"/>
      <c r="EB149" s="3"/>
      <c r="EC149" s="3"/>
      <c r="ED149" s="3"/>
      <c r="EE149" s="3"/>
      <c r="EF149" s="3"/>
      <c r="EG149" s="3"/>
      <c r="EH149" s="3"/>
      <c r="EI149" s="3"/>
      <c r="EJ149" s="3"/>
      <c r="EK149" s="3"/>
      <c r="EL149" s="3"/>
      <c r="EM149" s="3"/>
      <c r="EN149" s="3"/>
      <c r="EO149" s="3"/>
      <c r="EP149" s="3"/>
      <c r="EQ149" s="3"/>
      <c r="ER149" s="3"/>
      <c r="ES149" s="3"/>
      <c r="ET149" s="3"/>
      <c r="EU149" s="3"/>
      <c r="EV149" s="3"/>
      <c r="EW149" s="3"/>
      <c r="EX149" s="3"/>
      <c r="EY149" s="3"/>
      <c r="EZ149" s="3"/>
      <c r="FA149" s="3"/>
      <c r="FB149" s="3"/>
      <c r="FC149" s="3"/>
      <c r="FD149" s="3"/>
      <c r="FE149" s="3"/>
      <c r="FF149" s="3"/>
      <c r="FG149" s="3"/>
      <c r="FH149" s="3"/>
      <c r="FI149" s="3"/>
      <c r="FJ149" s="3"/>
      <c r="FK149" s="3"/>
      <c r="FL149" s="3"/>
      <c r="FM149" s="3"/>
    </row>
    <row r="150" spans="1:169" ht="30" x14ac:dyDescent="0.25">
      <c r="A150" s="12" t="s">
        <v>439</v>
      </c>
      <c r="B150" s="4" t="s">
        <v>106</v>
      </c>
      <c r="C150" s="4" t="s">
        <v>113</v>
      </c>
      <c r="D150" s="4" t="s">
        <v>115</v>
      </c>
      <c r="E150" s="4">
        <v>2000</v>
      </c>
      <c r="F150" s="1">
        <f t="shared" si="6"/>
        <v>8</v>
      </c>
      <c r="G150" s="4"/>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v>15</v>
      </c>
      <c r="AG150" s="3"/>
      <c r="AH150" s="3"/>
      <c r="AI150" s="3"/>
      <c r="AJ150" s="3"/>
      <c r="AK150" s="3"/>
      <c r="AL150" s="3"/>
      <c r="AM150" s="3"/>
      <c r="AN150" s="3"/>
      <c r="AO150" s="3"/>
      <c r="AP150" s="3"/>
      <c r="AQ150" s="3"/>
      <c r="AR150" s="3"/>
      <c r="AS150" s="3">
        <v>15</v>
      </c>
      <c r="AT150" s="3"/>
      <c r="AU150" s="3"/>
      <c r="AV150" s="3"/>
      <c r="AW150" s="3"/>
      <c r="AX150" s="3"/>
      <c r="AY150" s="3"/>
      <c r="AZ150" s="3"/>
      <c r="BA150" s="3"/>
      <c r="BB150" s="3">
        <v>5</v>
      </c>
      <c r="BC150" s="3"/>
      <c r="BD150" s="3"/>
      <c r="BE150" s="3"/>
      <c r="BF150" s="3"/>
      <c r="BG150" s="3"/>
      <c r="BH150" s="3"/>
      <c r="BI150" s="3"/>
      <c r="BJ150" s="3">
        <v>15</v>
      </c>
      <c r="BK150" s="3"/>
      <c r="BL150" s="3"/>
      <c r="BM150" s="3"/>
      <c r="BN150" s="3"/>
      <c r="BO150" s="3"/>
      <c r="BP150" s="3"/>
      <c r="BQ150" s="3"/>
      <c r="BR150" s="3"/>
      <c r="BS150" s="3"/>
      <c r="BT150" s="3"/>
      <c r="BU150" s="3"/>
      <c r="BV150" s="3"/>
      <c r="BW150" s="3"/>
      <c r="BX150" s="3"/>
      <c r="BY150" s="3">
        <v>15</v>
      </c>
      <c r="BZ150" s="3"/>
      <c r="CA150" s="3"/>
      <c r="CB150" s="3"/>
      <c r="CC150" s="3"/>
      <c r="CD150" s="3"/>
      <c r="CE150" s="3"/>
      <c r="CF150" s="3"/>
      <c r="CG150" s="3"/>
      <c r="CH150" s="3"/>
      <c r="CI150" s="3"/>
      <c r="CJ150" s="3"/>
      <c r="CK150" s="3"/>
      <c r="CL150" s="3"/>
      <c r="CM150" s="3"/>
      <c r="CN150" s="3"/>
      <c r="CO150" s="3"/>
      <c r="CP150" s="3"/>
      <c r="CQ150" s="3"/>
      <c r="CR150" s="3"/>
      <c r="CS150" s="3"/>
      <c r="CT150" s="3"/>
      <c r="CU150" s="3"/>
      <c r="CV150" s="3">
        <v>10</v>
      </c>
      <c r="CW150" s="3"/>
      <c r="CX150" s="3"/>
      <c r="CY150" s="3"/>
      <c r="CZ150" s="3"/>
      <c r="DA150" s="3"/>
      <c r="DB150" s="3"/>
      <c r="DC150" s="3"/>
      <c r="DD150" s="3"/>
      <c r="DE150" s="3"/>
      <c r="DF150" s="3"/>
      <c r="DG150" s="3"/>
      <c r="DH150" s="3"/>
      <c r="DI150" s="3"/>
      <c r="DJ150" s="3"/>
      <c r="DK150" s="3"/>
      <c r="DL150" s="3"/>
      <c r="DM150" s="3"/>
      <c r="DN150" s="3"/>
      <c r="DO150" s="3"/>
      <c r="DP150" s="3">
        <v>5</v>
      </c>
      <c r="DQ150" s="3"/>
      <c r="DR150" s="3"/>
      <c r="DS150" s="3"/>
      <c r="DT150" s="3"/>
      <c r="DU150" s="3"/>
      <c r="DV150" s="3"/>
      <c r="DW150" s="3"/>
      <c r="DX150" s="3"/>
      <c r="DY150" s="3"/>
      <c r="DZ150" s="3"/>
      <c r="EA150" s="3"/>
      <c r="EB150" s="3"/>
      <c r="EC150" s="3"/>
      <c r="ED150" s="3"/>
      <c r="EE150" s="3"/>
      <c r="EF150" s="3"/>
      <c r="EG150" s="3"/>
      <c r="EH150" s="3">
        <v>20</v>
      </c>
      <c r="EI150" s="3"/>
      <c r="EJ150" s="3"/>
      <c r="EK150" s="3"/>
      <c r="EL150" s="3"/>
      <c r="EM150" s="3"/>
      <c r="EN150" s="3"/>
      <c r="EO150" s="3"/>
      <c r="EP150" s="3"/>
      <c r="EQ150" s="3"/>
      <c r="ER150" s="3"/>
      <c r="ES150" s="3"/>
      <c r="ET150" s="3"/>
      <c r="EU150" s="3"/>
      <c r="EV150" s="3"/>
      <c r="EW150" s="3"/>
      <c r="EX150" s="3"/>
      <c r="EY150" s="3"/>
      <c r="EZ150" s="3"/>
      <c r="FA150" s="3"/>
      <c r="FB150" s="3"/>
      <c r="FC150" s="3"/>
      <c r="FD150" s="3"/>
      <c r="FE150" s="3"/>
      <c r="FF150" s="3"/>
      <c r="FG150" s="3"/>
      <c r="FH150" s="3"/>
      <c r="FI150" s="3"/>
      <c r="FJ150" s="3"/>
      <c r="FK150" s="3"/>
      <c r="FL150" s="3"/>
      <c r="FM150" s="3"/>
    </row>
    <row r="151" spans="1:169" ht="30" x14ac:dyDescent="0.25">
      <c r="A151" s="12" t="s">
        <v>441</v>
      </c>
      <c r="B151" s="4" t="s">
        <v>107</v>
      </c>
      <c r="C151" s="4" t="s">
        <v>113</v>
      </c>
      <c r="D151" s="4" t="s">
        <v>115</v>
      </c>
      <c r="E151" s="4">
        <v>2008</v>
      </c>
      <c r="F151" s="1">
        <f t="shared" si="6"/>
        <v>4</v>
      </c>
      <c r="G151" s="4"/>
      <c r="H151" s="3"/>
      <c r="I151" s="3"/>
      <c r="J151" s="3"/>
      <c r="K151" s="3"/>
      <c r="L151" s="3"/>
      <c r="M151" s="3"/>
      <c r="N151" s="3"/>
      <c r="O151" s="3"/>
      <c r="P151" s="3"/>
      <c r="Q151" s="3"/>
      <c r="R151" s="3"/>
      <c r="S151" s="3"/>
      <c r="T151" s="3"/>
      <c r="U151" s="3"/>
      <c r="V151" s="3"/>
      <c r="W151" s="3"/>
      <c r="X151" s="3"/>
      <c r="Y151" s="3"/>
      <c r="Z151" s="3"/>
      <c r="AA151" s="3">
        <v>20</v>
      </c>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v>30</v>
      </c>
      <c r="BV151" s="3"/>
      <c r="BW151" s="3"/>
      <c r="BX151" s="3"/>
      <c r="BY151" s="3"/>
      <c r="BZ151" s="3"/>
      <c r="CA151" s="3"/>
      <c r="CB151" s="3"/>
      <c r="CC151" s="3"/>
      <c r="CD151" s="3"/>
      <c r="CE151" s="3"/>
      <c r="CF151" s="3"/>
      <c r="CG151" s="3"/>
      <c r="CH151" s="3"/>
      <c r="CI151" s="3"/>
      <c r="CJ151" s="3"/>
      <c r="CK151" s="3"/>
      <c r="CL151" s="3"/>
      <c r="CM151" s="3"/>
      <c r="CN151" s="3"/>
      <c r="CO151" s="3"/>
      <c r="CP151" s="3"/>
      <c r="CQ151" s="3"/>
      <c r="CR151" s="3">
        <v>30</v>
      </c>
      <c r="CS151" s="3"/>
      <c r="CT151" s="3"/>
      <c r="CU151" s="3"/>
      <c r="CV151" s="3">
        <v>20</v>
      </c>
      <c r="CW151" s="3"/>
      <c r="CX151" s="3"/>
      <c r="CY151" s="3"/>
      <c r="CZ151" s="3"/>
      <c r="DA151" s="3"/>
      <c r="DB151" s="3"/>
      <c r="DC151" s="3"/>
      <c r="DD151" s="3"/>
      <c r="DE151" s="3"/>
      <c r="DF151" s="3"/>
      <c r="DG151" s="3"/>
      <c r="DH151" s="3"/>
      <c r="DI151" s="3"/>
      <c r="DJ151" s="3"/>
      <c r="DK151" s="3"/>
      <c r="DL151" s="3"/>
      <c r="DM151" s="3"/>
      <c r="DN151" s="3"/>
      <c r="DO151" s="3"/>
      <c r="DP151" s="3"/>
      <c r="DQ151" s="3"/>
      <c r="DR151" s="3"/>
      <c r="DS151" s="3"/>
      <c r="DT151" s="3"/>
      <c r="DU151" s="3"/>
      <c r="DV151" s="3"/>
      <c r="DW151" s="3"/>
      <c r="DX151" s="3"/>
      <c r="DY151" s="3"/>
      <c r="DZ151" s="3"/>
      <c r="EA151" s="3"/>
      <c r="EB151" s="3"/>
      <c r="EC151" s="3"/>
      <c r="ED151" s="3"/>
      <c r="EE151" s="3"/>
      <c r="EF151" s="3"/>
      <c r="EG151" s="3"/>
      <c r="EH151" s="3"/>
      <c r="EI151" s="3"/>
      <c r="EJ151" s="3"/>
      <c r="EK151" s="3"/>
      <c r="EL151" s="3"/>
      <c r="EM151" s="3"/>
      <c r="EN151" s="3"/>
      <c r="EO151" s="3"/>
      <c r="EP151" s="3"/>
      <c r="EQ151" s="3"/>
      <c r="ER151" s="3"/>
      <c r="ES151" s="3"/>
      <c r="ET151" s="3"/>
      <c r="EU151" s="3"/>
      <c r="EV151" s="3"/>
      <c r="EW151" s="3"/>
      <c r="EX151" s="3"/>
      <c r="EY151" s="3"/>
      <c r="EZ151" s="3"/>
      <c r="FA151" s="3"/>
      <c r="FB151" s="3"/>
      <c r="FC151" s="3"/>
      <c r="FD151" s="3"/>
      <c r="FE151" s="3"/>
      <c r="FF151" s="3"/>
      <c r="FG151" s="3"/>
      <c r="FH151" s="3"/>
      <c r="FI151" s="3"/>
      <c r="FJ151" s="3"/>
      <c r="FK151" s="3"/>
      <c r="FL151" s="3"/>
      <c r="FM151" s="3"/>
    </row>
    <row r="152" spans="1:169" ht="30" x14ac:dyDescent="0.25">
      <c r="A152" s="12" t="s">
        <v>442</v>
      </c>
      <c r="B152" s="4" t="s">
        <v>107</v>
      </c>
      <c r="C152" s="4" t="s">
        <v>113</v>
      </c>
      <c r="D152" s="4" t="s">
        <v>115</v>
      </c>
      <c r="E152" s="4">
        <v>2008</v>
      </c>
      <c r="F152" s="1">
        <f t="shared" si="6"/>
        <v>4</v>
      </c>
      <c r="G152" s="4"/>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v>30</v>
      </c>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v>30</v>
      </c>
      <c r="BU152" s="3"/>
      <c r="BV152" s="3"/>
      <c r="BW152" s="3"/>
      <c r="BX152" s="3">
        <v>20</v>
      </c>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v>20</v>
      </c>
      <c r="CW152" s="3"/>
      <c r="CX152" s="3"/>
      <c r="CY152" s="3"/>
      <c r="CZ152" s="3"/>
      <c r="DA152" s="3"/>
      <c r="DB152" s="3"/>
      <c r="DC152" s="3"/>
      <c r="DD152" s="3"/>
      <c r="DE152" s="3"/>
      <c r="DF152" s="3"/>
      <c r="DG152" s="3"/>
      <c r="DH152" s="3"/>
      <c r="DI152" s="3"/>
      <c r="DJ152" s="3"/>
      <c r="DK152" s="3"/>
      <c r="DL152" s="3"/>
      <c r="DM152" s="3"/>
      <c r="DN152" s="3"/>
      <c r="DO152" s="3"/>
      <c r="DP152" s="3"/>
      <c r="DQ152" s="3"/>
      <c r="DR152" s="3"/>
      <c r="DS152" s="3"/>
      <c r="DT152" s="3"/>
      <c r="DU152" s="3"/>
      <c r="DV152" s="3"/>
      <c r="DW152" s="3"/>
      <c r="DX152" s="3"/>
      <c r="DY152" s="3"/>
      <c r="DZ152" s="3"/>
      <c r="EA152" s="3"/>
      <c r="EB152" s="3"/>
      <c r="EC152" s="3"/>
      <c r="ED152" s="3"/>
      <c r="EE152" s="3"/>
      <c r="EF152" s="3"/>
      <c r="EG152" s="3"/>
      <c r="EH152" s="3"/>
      <c r="EI152" s="3"/>
      <c r="EJ152" s="3"/>
      <c r="EK152" s="3"/>
      <c r="EL152" s="3"/>
      <c r="EM152" s="3"/>
      <c r="EN152" s="3"/>
      <c r="EO152" s="3"/>
      <c r="EP152" s="3"/>
      <c r="EQ152" s="3"/>
      <c r="ER152" s="3"/>
      <c r="ES152" s="3"/>
      <c r="ET152" s="3"/>
      <c r="EU152" s="3"/>
      <c r="EV152" s="3"/>
      <c r="EW152" s="3"/>
      <c r="EX152" s="3"/>
      <c r="EY152" s="3"/>
      <c r="EZ152" s="3"/>
      <c r="FA152" s="3"/>
      <c r="FB152" s="3"/>
      <c r="FC152" s="3"/>
      <c r="FD152" s="3"/>
      <c r="FE152" s="3"/>
      <c r="FF152" s="3"/>
      <c r="FG152" s="3"/>
      <c r="FH152" s="3"/>
      <c r="FI152" s="3"/>
      <c r="FJ152" s="3"/>
      <c r="FK152" s="3"/>
      <c r="FL152" s="3"/>
      <c r="FM152" s="3"/>
    </row>
    <row r="153" spans="1:169" ht="45" x14ac:dyDescent="0.25">
      <c r="A153" s="12" t="s">
        <v>302</v>
      </c>
      <c r="B153" s="4" t="s">
        <v>108</v>
      </c>
      <c r="C153" s="4" t="s">
        <v>113</v>
      </c>
      <c r="D153" s="4" t="s">
        <v>314</v>
      </c>
      <c r="E153" s="4">
        <v>2011</v>
      </c>
      <c r="F153" s="1">
        <f t="shared" si="6"/>
        <v>22</v>
      </c>
      <c r="G153" s="4"/>
      <c r="H153" s="3"/>
      <c r="I153" s="3"/>
      <c r="J153" s="3"/>
      <c r="K153" s="3" t="s">
        <v>63</v>
      </c>
      <c r="L153" s="3"/>
      <c r="M153" s="3" t="s">
        <v>63</v>
      </c>
      <c r="N153" s="3"/>
      <c r="O153" s="3"/>
      <c r="P153" s="3"/>
      <c r="Q153" s="3"/>
      <c r="R153" s="3"/>
      <c r="S153" s="3"/>
      <c r="T153" s="3"/>
      <c r="U153" s="3" t="s">
        <v>63</v>
      </c>
      <c r="V153" s="3"/>
      <c r="W153" s="3"/>
      <c r="X153" s="3"/>
      <c r="Y153" s="3"/>
      <c r="Z153" s="3"/>
      <c r="AA153" s="3"/>
      <c r="AB153" s="3"/>
      <c r="AC153" s="3"/>
      <c r="AD153" s="3"/>
      <c r="AE153" s="3" t="s">
        <v>63</v>
      </c>
      <c r="AF153" s="3"/>
      <c r="AG153" s="3"/>
      <c r="AH153" s="3"/>
      <c r="AI153" s="3"/>
      <c r="AJ153" s="3"/>
      <c r="AK153" s="3"/>
      <c r="AL153" s="3"/>
      <c r="AM153" s="3"/>
      <c r="AN153" s="3"/>
      <c r="AO153" s="3"/>
      <c r="AP153" s="3"/>
      <c r="AQ153" s="3"/>
      <c r="AR153" s="3" t="s">
        <v>63</v>
      </c>
      <c r="AS153" s="3"/>
      <c r="AT153" s="3"/>
      <c r="AU153" s="3"/>
      <c r="AV153" s="3"/>
      <c r="AW153" s="3"/>
      <c r="AX153" s="3"/>
      <c r="AY153" s="3"/>
      <c r="AZ153" s="3"/>
      <c r="BA153" s="3"/>
      <c r="BB153" s="3"/>
      <c r="BC153" s="3"/>
      <c r="BD153" s="3"/>
      <c r="BE153" s="3"/>
      <c r="BF153" s="3"/>
      <c r="BG153" s="3"/>
      <c r="BH153" s="3"/>
      <c r="BI153" s="3"/>
      <c r="BJ153" s="3" t="s">
        <v>63</v>
      </c>
      <c r="BK153" s="3"/>
      <c r="BL153" s="3"/>
      <c r="BM153" s="3"/>
      <c r="BN153" s="3"/>
      <c r="BO153" s="3"/>
      <c r="BP153" s="3"/>
      <c r="BQ153" s="3" t="s">
        <v>63</v>
      </c>
      <c r="BR153" s="3"/>
      <c r="BS153" s="3"/>
      <c r="BT153" s="3" t="s">
        <v>63</v>
      </c>
      <c r="BU153" s="3"/>
      <c r="BV153" s="3"/>
      <c r="BW153" s="3"/>
      <c r="BX153" s="3" t="s">
        <v>63</v>
      </c>
      <c r="BY153" s="3"/>
      <c r="BZ153" s="3"/>
      <c r="CA153" s="3"/>
      <c r="CB153" s="3"/>
      <c r="CC153" s="3"/>
      <c r="CD153" s="3"/>
      <c r="CE153" s="3"/>
      <c r="CF153" s="3"/>
      <c r="CG153" s="3" t="s">
        <v>63</v>
      </c>
      <c r="CH153" s="3" t="s">
        <v>63</v>
      </c>
      <c r="CI153" s="3" t="s">
        <v>63</v>
      </c>
      <c r="CJ153" s="3"/>
      <c r="CK153" s="3"/>
      <c r="CL153" s="3"/>
      <c r="CM153" s="3"/>
      <c r="CN153" s="3"/>
      <c r="CO153" s="3" t="s">
        <v>63</v>
      </c>
      <c r="CP153" s="3"/>
      <c r="CQ153" s="3"/>
      <c r="CR153" s="3"/>
      <c r="CS153" s="3"/>
      <c r="CT153" s="3"/>
      <c r="CU153" s="3"/>
      <c r="CV153" s="3" t="s">
        <v>63</v>
      </c>
      <c r="CW153" s="3"/>
      <c r="CX153" s="3"/>
      <c r="CY153" s="3"/>
      <c r="CZ153" s="3"/>
      <c r="DA153" s="3"/>
      <c r="DB153" s="3"/>
      <c r="DC153" s="3" t="s">
        <v>63</v>
      </c>
      <c r="DD153" s="3"/>
      <c r="DE153" s="3" t="s">
        <v>63</v>
      </c>
      <c r="DF153" s="3"/>
      <c r="DG153" s="3"/>
      <c r="DH153" s="3"/>
      <c r="DI153" s="3"/>
      <c r="DJ153" s="3"/>
      <c r="DK153" s="3"/>
      <c r="DL153" s="3"/>
      <c r="DM153" s="3"/>
      <c r="DN153" s="3"/>
      <c r="DO153" s="3"/>
      <c r="DP153" s="3"/>
      <c r="DQ153" s="3" t="s">
        <v>63</v>
      </c>
      <c r="DR153" s="3"/>
      <c r="DS153" s="3"/>
      <c r="DT153" s="3"/>
      <c r="DU153" s="3"/>
      <c r="DV153" s="3"/>
      <c r="DW153" s="3" t="s">
        <v>63</v>
      </c>
      <c r="DX153" s="3"/>
      <c r="DY153" s="3" t="s">
        <v>63</v>
      </c>
      <c r="DZ153" s="3"/>
      <c r="EA153" s="3"/>
      <c r="EB153" s="3"/>
      <c r="EC153" s="3"/>
      <c r="ED153" s="3"/>
      <c r="EE153" s="3"/>
      <c r="EF153" s="3"/>
      <c r="EG153" s="3"/>
      <c r="EH153" s="3"/>
      <c r="EI153" s="3"/>
      <c r="EJ153" s="3"/>
      <c r="EK153" s="3"/>
      <c r="EL153" s="3" t="s">
        <v>63</v>
      </c>
      <c r="EM153" s="3" t="s">
        <v>63</v>
      </c>
      <c r="EN153" s="3"/>
      <c r="EO153" s="3"/>
      <c r="EP153" s="3"/>
      <c r="EQ153" s="3"/>
      <c r="ER153" s="3"/>
      <c r="ES153" s="3"/>
      <c r="ET153" s="3"/>
      <c r="EU153" s="3"/>
      <c r="EV153" s="3"/>
      <c r="EW153" s="3"/>
      <c r="EX153" s="3"/>
      <c r="EY153" s="3"/>
      <c r="EZ153" s="3"/>
      <c r="FA153" s="3"/>
      <c r="FB153" s="3"/>
      <c r="FC153" s="3"/>
      <c r="FD153" s="3" t="s">
        <v>63</v>
      </c>
      <c r="FE153" s="3"/>
      <c r="FF153" s="3"/>
      <c r="FG153" s="3"/>
      <c r="FH153" s="3"/>
      <c r="FI153" s="3"/>
      <c r="FJ153" s="3"/>
      <c r="FK153" s="3"/>
      <c r="FL153" s="3"/>
      <c r="FM153" s="3"/>
    </row>
    <row r="154" spans="1:169" ht="30" x14ac:dyDescent="0.25">
      <c r="A154" s="12" t="s">
        <v>280</v>
      </c>
      <c r="B154" s="4" t="s">
        <v>108</v>
      </c>
      <c r="C154" s="4" t="s">
        <v>113</v>
      </c>
      <c r="D154" s="4" t="s">
        <v>115</v>
      </c>
      <c r="E154" s="4">
        <v>1983</v>
      </c>
      <c r="F154" s="1">
        <f t="shared" si="6"/>
        <v>5</v>
      </c>
      <c r="G154" s="4"/>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v>30</v>
      </c>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v>10</v>
      </c>
      <c r="CO154" s="3"/>
      <c r="CP154" s="3"/>
      <c r="CQ154" s="3"/>
      <c r="CR154" s="3"/>
      <c r="CS154" s="3"/>
      <c r="CT154" s="3"/>
      <c r="CU154" s="3">
        <v>10</v>
      </c>
      <c r="CV154" s="3"/>
      <c r="CW154" s="3"/>
      <c r="CX154" s="3"/>
      <c r="CY154" s="3"/>
      <c r="CZ154" s="3"/>
      <c r="DA154" s="3">
        <v>30</v>
      </c>
      <c r="DB154" s="3"/>
      <c r="DC154" s="3"/>
      <c r="DD154" s="3"/>
      <c r="DE154" s="3"/>
      <c r="DF154" s="3"/>
      <c r="DG154" s="3"/>
      <c r="DH154" s="3"/>
      <c r="DI154" s="3"/>
      <c r="DJ154" s="3"/>
      <c r="DK154" s="3"/>
      <c r="DL154" s="3"/>
      <c r="DM154" s="3"/>
      <c r="DN154" s="3"/>
      <c r="DO154" s="3"/>
      <c r="DP154" s="3"/>
      <c r="DQ154" s="3"/>
      <c r="DR154" s="3"/>
      <c r="DS154" s="3"/>
      <c r="DT154" s="3"/>
      <c r="DU154" s="3"/>
      <c r="DV154" s="3"/>
      <c r="DW154" s="3"/>
      <c r="DX154" s="3"/>
      <c r="DY154" s="3"/>
      <c r="DZ154" s="3"/>
      <c r="EA154" s="3"/>
      <c r="EB154" s="3"/>
      <c r="EC154" s="3">
        <v>20</v>
      </c>
      <c r="ED154" s="3"/>
      <c r="EE154" s="3"/>
      <c r="EF154" s="3"/>
      <c r="EG154" s="3"/>
      <c r="EH154" s="3"/>
      <c r="EI154" s="3"/>
      <c r="EJ154" s="3"/>
      <c r="EK154" s="3"/>
      <c r="EL154" s="3"/>
      <c r="EM154" s="3"/>
      <c r="EN154" s="3"/>
      <c r="EO154" s="3"/>
      <c r="EP154" s="3"/>
      <c r="EQ154" s="3"/>
      <c r="ER154" s="3"/>
      <c r="ES154" s="3"/>
      <c r="ET154" s="3"/>
      <c r="EU154" s="3"/>
      <c r="EV154" s="3"/>
      <c r="EW154" s="3"/>
      <c r="EX154" s="3"/>
      <c r="EY154" s="3"/>
      <c r="EZ154" s="3"/>
      <c r="FA154" s="3"/>
      <c r="FB154" s="3"/>
      <c r="FC154" s="3"/>
      <c r="FD154" s="3"/>
      <c r="FE154" s="3"/>
      <c r="FF154" s="3"/>
      <c r="FG154" s="3"/>
      <c r="FH154" s="3"/>
      <c r="FI154" s="3"/>
      <c r="FJ154" s="3"/>
      <c r="FK154" s="3"/>
      <c r="FL154" s="3"/>
      <c r="FM154" s="3"/>
    </row>
    <row r="155" spans="1:169" ht="30" x14ac:dyDescent="0.25">
      <c r="A155" s="12" t="s">
        <v>282</v>
      </c>
      <c r="B155" s="4" t="s">
        <v>108</v>
      </c>
      <c r="C155" s="4" t="s">
        <v>113</v>
      </c>
      <c r="D155" s="4" t="s">
        <v>115</v>
      </c>
      <c r="E155" s="4">
        <v>1983</v>
      </c>
      <c r="F155" s="1">
        <f t="shared" si="6"/>
        <v>6</v>
      </c>
      <c r="G155" s="4"/>
      <c r="H155" s="3"/>
      <c r="I155" s="3"/>
      <c r="J155" s="3"/>
      <c r="K155" s="3"/>
      <c r="L155" s="3"/>
      <c r="M155" s="3"/>
      <c r="N155" s="3"/>
      <c r="O155" s="3"/>
      <c r="P155" s="3"/>
      <c r="Q155" s="3"/>
      <c r="R155" s="3"/>
      <c r="S155" s="3"/>
      <c r="T155" s="3">
        <v>10</v>
      </c>
      <c r="U155" s="3"/>
      <c r="V155" s="3"/>
      <c r="W155" s="3"/>
      <c r="X155" s="3"/>
      <c r="Y155" s="3">
        <v>10</v>
      </c>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v>30</v>
      </c>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v>20</v>
      </c>
      <c r="CW155" s="3"/>
      <c r="CX155" s="3"/>
      <c r="CY155" s="3"/>
      <c r="CZ155" s="3"/>
      <c r="DA155" s="3"/>
      <c r="DB155" s="3"/>
      <c r="DC155" s="3"/>
      <c r="DD155" s="3"/>
      <c r="DE155" s="3"/>
      <c r="DF155" s="3"/>
      <c r="DG155" s="3"/>
      <c r="DH155" s="3"/>
      <c r="DI155" s="3"/>
      <c r="DJ155" s="3"/>
      <c r="DK155" s="3"/>
      <c r="DL155" s="3"/>
      <c r="DM155" s="3"/>
      <c r="DN155" s="3"/>
      <c r="DO155" s="3"/>
      <c r="DP155" s="3"/>
      <c r="DQ155" s="3"/>
      <c r="DR155" s="3"/>
      <c r="DS155" s="3"/>
      <c r="DT155" s="3"/>
      <c r="DU155" s="3"/>
      <c r="DV155" s="3"/>
      <c r="DW155" s="3"/>
      <c r="DX155" s="3"/>
      <c r="DY155" s="3"/>
      <c r="DZ155" s="3"/>
      <c r="EA155" s="3"/>
      <c r="EB155" s="3"/>
      <c r="EC155" s="3"/>
      <c r="ED155" s="3"/>
      <c r="EE155" s="3"/>
      <c r="EF155" s="3"/>
      <c r="EG155" s="3"/>
      <c r="EH155" s="3"/>
      <c r="EI155" s="3">
        <v>20</v>
      </c>
      <c r="EJ155" s="3"/>
      <c r="EK155" s="3"/>
      <c r="EL155" s="3"/>
      <c r="EM155" s="3"/>
      <c r="EN155" s="3"/>
      <c r="EO155" s="3"/>
      <c r="EP155" s="3"/>
      <c r="EQ155" s="3"/>
      <c r="ER155" s="3"/>
      <c r="ES155" s="3">
        <v>10</v>
      </c>
      <c r="ET155" s="3"/>
      <c r="EU155" s="3"/>
      <c r="EV155" s="3"/>
      <c r="EW155" s="3"/>
      <c r="EX155" s="3"/>
      <c r="EY155" s="3"/>
      <c r="EZ155" s="3"/>
      <c r="FA155" s="3"/>
      <c r="FB155" s="3"/>
      <c r="FC155" s="3"/>
      <c r="FD155" s="3"/>
      <c r="FE155" s="3"/>
      <c r="FF155" s="3"/>
      <c r="FG155" s="3"/>
      <c r="FH155" s="3"/>
      <c r="FI155" s="3"/>
      <c r="FJ155" s="3"/>
      <c r="FK155" s="3"/>
      <c r="FL155" s="3"/>
      <c r="FM155" s="3"/>
    </row>
    <row r="156" spans="1:169" ht="30" x14ac:dyDescent="0.25">
      <c r="A156" s="12" t="s">
        <v>288</v>
      </c>
      <c r="B156" s="4" t="s">
        <v>108</v>
      </c>
      <c r="C156" s="4" t="s">
        <v>113</v>
      </c>
      <c r="D156" s="4" t="s">
        <v>115</v>
      </c>
      <c r="E156" s="4">
        <v>1983</v>
      </c>
      <c r="F156" s="1">
        <f t="shared" si="6"/>
        <v>5</v>
      </c>
      <c r="G156" s="4"/>
      <c r="H156" s="3"/>
      <c r="I156" s="3"/>
      <c r="J156" s="3"/>
      <c r="K156" s="3"/>
      <c r="L156" s="3"/>
      <c r="M156" s="3"/>
      <c r="N156" s="3"/>
      <c r="O156" s="3"/>
      <c r="P156" s="3"/>
      <c r="Q156" s="3"/>
      <c r="R156" s="3">
        <v>30</v>
      </c>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v>10</v>
      </c>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v>30</v>
      </c>
      <c r="CD156" s="3"/>
      <c r="CE156" s="3"/>
      <c r="CF156" s="3"/>
      <c r="CG156" s="3"/>
      <c r="CH156" s="3"/>
      <c r="CI156" s="3"/>
      <c r="CJ156" s="3"/>
      <c r="CK156" s="3"/>
      <c r="CL156" s="3"/>
      <c r="CM156" s="3">
        <v>10</v>
      </c>
      <c r="CN156" s="3"/>
      <c r="CO156" s="3"/>
      <c r="CP156" s="3"/>
      <c r="CQ156" s="3"/>
      <c r="CR156" s="3"/>
      <c r="CS156" s="3"/>
      <c r="CT156" s="3"/>
      <c r="CU156" s="3"/>
      <c r="CV156" s="3"/>
      <c r="CW156" s="3"/>
      <c r="CX156" s="3"/>
      <c r="CY156" s="3"/>
      <c r="CZ156" s="3"/>
      <c r="DA156" s="3"/>
      <c r="DB156" s="3"/>
      <c r="DC156" s="3"/>
      <c r="DD156" s="3"/>
      <c r="DE156" s="3"/>
      <c r="DF156" s="3"/>
      <c r="DG156" s="3"/>
      <c r="DH156" s="3"/>
      <c r="DI156" s="3"/>
      <c r="DJ156" s="3"/>
      <c r="DK156" s="3"/>
      <c r="DL156" s="3"/>
      <c r="DM156" s="3"/>
      <c r="DN156" s="3"/>
      <c r="DO156" s="3"/>
      <c r="DP156" s="3"/>
      <c r="DQ156" s="3"/>
      <c r="DR156" s="3"/>
      <c r="DS156" s="3"/>
      <c r="DT156" s="3"/>
      <c r="DU156" s="3"/>
      <c r="DV156" s="3"/>
      <c r="DW156" s="3"/>
      <c r="DX156" s="3"/>
      <c r="DY156" s="3"/>
      <c r="DZ156" s="3"/>
      <c r="EA156" s="3"/>
      <c r="EB156" s="3"/>
      <c r="EC156" s="3">
        <v>20</v>
      </c>
      <c r="ED156" s="3"/>
      <c r="EE156" s="3"/>
      <c r="EF156" s="3"/>
      <c r="EG156" s="3"/>
      <c r="EH156" s="3"/>
      <c r="EI156" s="3"/>
      <c r="EJ156" s="3"/>
      <c r="EK156" s="3"/>
      <c r="EL156" s="3"/>
      <c r="EM156" s="3"/>
      <c r="EN156" s="3"/>
      <c r="EO156" s="3"/>
      <c r="EP156" s="3"/>
      <c r="EQ156" s="3"/>
      <c r="ER156" s="3"/>
      <c r="ES156" s="3"/>
      <c r="ET156" s="3"/>
      <c r="EU156" s="3"/>
      <c r="EV156" s="3"/>
      <c r="EW156" s="3"/>
      <c r="EX156" s="3"/>
      <c r="EY156" s="3"/>
      <c r="EZ156" s="3"/>
      <c r="FA156" s="3"/>
      <c r="FB156" s="3"/>
      <c r="FC156" s="3"/>
      <c r="FD156" s="3"/>
      <c r="FE156" s="3"/>
      <c r="FF156" s="3"/>
      <c r="FG156" s="3"/>
      <c r="FH156" s="3"/>
      <c r="FI156" s="3"/>
      <c r="FJ156" s="3"/>
      <c r="FK156" s="3"/>
      <c r="FL156" s="3"/>
      <c r="FM156" s="3"/>
    </row>
    <row r="157" spans="1:169" ht="30" x14ac:dyDescent="0.25">
      <c r="A157" s="12" t="s">
        <v>443</v>
      </c>
      <c r="B157" s="4" t="s">
        <v>105</v>
      </c>
      <c r="C157" s="4" t="s">
        <v>113</v>
      </c>
      <c r="D157" s="4" t="s">
        <v>115</v>
      </c>
      <c r="E157" s="4">
        <v>1999</v>
      </c>
      <c r="F157" s="1">
        <f t="shared" si="6"/>
        <v>6</v>
      </c>
      <c r="G157" s="4"/>
      <c r="H157" s="3"/>
      <c r="I157" s="3">
        <v>15</v>
      </c>
      <c r="J157" s="3"/>
      <c r="K157" s="3"/>
      <c r="L157" s="3"/>
      <c r="M157" s="3"/>
      <c r="N157" s="3">
        <v>10</v>
      </c>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v>25</v>
      </c>
      <c r="BV157" s="3"/>
      <c r="BW157" s="3"/>
      <c r="BX157" s="3"/>
      <c r="BY157" s="3">
        <v>25</v>
      </c>
      <c r="BZ157" s="3"/>
      <c r="CA157" s="3"/>
      <c r="CB157" s="3"/>
      <c r="CC157" s="3"/>
      <c r="CD157" s="3"/>
      <c r="CE157" s="3"/>
      <c r="CF157" s="3"/>
      <c r="CG157" s="3"/>
      <c r="CH157" s="3"/>
      <c r="CI157" s="3"/>
      <c r="CJ157" s="3"/>
      <c r="CK157" s="3"/>
      <c r="CL157" s="3"/>
      <c r="CM157" s="3"/>
      <c r="CN157" s="3"/>
      <c r="CO157" s="3"/>
      <c r="CP157" s="3"/>
      <c r="CQ157" s="3"/>
      <c r="CR157" s="3"/>
      <c r="CS157" s="3"/>
      <c r="CT157" s="3"/>
      <c r="CU157" s="3"/>
      <c r="CV157" s="3">
        <v>10</v>
      </c>
      <c r="CW157" s="3"/>
      <c r="CX157" s="3"/>
      <c r="CY157" s="3"/>
      <c r="CZ157" s="3"/>
      <c r="DA157" s="3"/>
      <c r="DB157" s="3"/>
      <c r="DC157" s="3"/>
      <c r="DD157" s="3"/>
      <c r="DE157" s="3"/>
      <c r="DF157" s="3"/>
      <c r="DG157" s="3"/>
      <c r="DH157" s="3"/>
      <c r="DI157" s="3"/>
      <c r="DJ157" s="3">
        <v>15</v>
      </c>
      <c r="DK157" s="3"/>
      <c r="DL157" s="3"/>
      <c r="DM157" s="3"/>
      <c r="DN157" s="3"/>
      <c r="DO157" s="3"/>
      <c r="DP157" s="3"/>
      <c r="DQ157" s="3"/>
      <c r="DR157" s="3"/>
      <c r="DS157" s="3"/>
      <c r="DT157" s="3"/>
      <c r="DU157" s="3"/>
      <c r="DV157" s="3"/>
      <c r="DW157" s="3"/>
      <c r="DX157" s="3"/>
      <c r="DY157" s="3"/>
      <c r="DZ157" s="3"/>
      <c r="EA157" s="3"/>
      <c r="EB157" s="3"/>
      <c r="EC157" s="3"/>
      <c r="ED157" s="3"/>
      <c r="EE157" s="3"/>
      <c r="EF157" s="3"/>
      <c r="EG157" s="3"/>
      <c r="EH157" s="3"/>
      <c r="EI157" s="3"/>
      <c r="EJ157" s="3"/>
      <c r="EK157" s="3"/>
      <c r="EL157" s="3"/>
      <c r="EM157" s="3"/>
      <c r="EN157" s="3"/>
      <c r="EO157" s="3"/>
      <c r="EP157" s="3"/>
      <c r="EQ157" s="3"/>
      <c r="ER157" s="3"/>
      <c r="ES157" s="3"/>
      <c r="ET157" s="3"/>
      <c r="EU157" s="3"/>
      <c r="EV157" s="3"/>
      <c r="EW157" s="3"/>
      <c r="EX157" s="3"/>
      <c r="EY157" s="3"/>
      <c r="EZ157" s="3"/>
      <c r="FA157" s="3"/>
      <c r="FB157" s="3"/>
      <c r="FC157" s="3"/>
      <c r="FD157" s="3"/>
      <c r="FE157" s="3"/>
      <c r="FF157" s="3"/>
      <c r="FG157" s="3"/>
      <c r="FH157" s="3"/>
      <c r="FI157" s="3"/>
      <c r="FJ157" s="3"/>
      <c r="FK157" s="3"/>
      <c r="FL157" s="3"/>
      <c r="FM157" s="3"/>
    </row>
    <row r="158" spans="1:169" ht="30" x14ac:dyDescent="0.25">
      <c r="A158" s="12" t="s">
        <v>204</v>
      </c>
      <c r="B158" s="4" t="s">
        <v>106</v>
      </c>
      <c r="C158" s="4" t="s">
        <v>111</v>
      </c>
      <c r="D158" s="4" t="s">
        <v>115</v>
      </c>
      <c r="E158" s="4">
        <v>2017</v>
      </c>
      <c r="F158" s="1">
        <f t="shared" si="6"/>
        <v>6</v>
      </c>
      <c r="G158" s="4"/>
      <c r="H158" s="9"/>
      <c r="I158" s="3"/>
      <c r="J158" s="9"/>
      <c r="K158" s="9"/>
      <c r="L158" s="9"/>
      <c r="M158" s="9"/>
      <c r="N158" s="3">
        <v>10</v>
      </c>
      <c r="O158" s="3"/>
      <c r="P158" s="3"/>
      <c r="Q158" s="3"/>
      <c r="R158" s="3"/>
      <c r="S158" s="3"/>
      <c r="T158" s="3"/>
      <c r="U158" s="3"/>
      <c r="V158" s="3"/>
      <c r="W158" s="9"/>
      <c r="X158" s="9"/>
      <c r="Y158" s="9"/>
      <c r="Z158" s="9"/>
      <c r="AA158" s="3"/>
      <c r="AB158" s="3"/>
      <c r="AC158" s="3"/>
      <c r="AD158" s="3"/>
      <c r="AE158" s="3"/>
      <c r="AF158" s="3">
        <v>15</v>
      </c>
      <c r="AG158" s="3"/>
      <c r="AH158" s="3"/>
      <c r="AI158" s="3"/>
      <c r="AJ158" s="3"/>
      <c r="AK158" s="3"/>
      <c r="AL158" s="3"/>
      <c r="AM158" s="3"/>
      <c r="AN158" s="3"/>
      <c r="AO158" s="3"/>
      <c r="AP158" s="3"/>
      <c r="AQ158" s="3"/>
      <c r="AR158" s="3"/>
      <c r="AS158" s="3">
        <v>15</v>
      </c>
      <c r="AT158" s="3"/>
      <c r="AU158" s="3"/>
      <c r="AV158" s="3"/>
      <c r="AW158" s="3"/>
      <c r="AX158" s="3"/>
      <c r="AY158" s="3"/>
      <c r="AZ158" s="3"/>
      <c r="BA158" s="3"/>
      <c r="BB158" s="3"/>
      <c r="BC158" s="3"/>
      <c r="BD158" s="3"/>
      <c r="BE158" s="3"/>
      <c r="BF158" s="3"/>
      <c r="BG158" s="3"/>
      <c r="BH158" s="3"/>
      <c r="BI158" s="3"/>
      <c r="BJ158" s="3">
        <v>40</v>
      </c>
      <c r="BK158" s="3"/>
      <c r="BL158" s="3"/>
      <c r="BM158" s="3"/>
      <c r="BN158" s="3"/>
      <c r="BO158" s="3"/>
      <c r="BP158" s="3"/>
      <c r="BQ158" s="3"/>
      <c r="BR158" s="3"/>
      <c r="BS158" s="3"/>
      <c r="BT158" s="3"/>
      <c r="BU158" s="3"/>
      <c r="BV158" s="3"/>
      <c r="BW158" s="3"/>
      <c r="BX158" s="3"/>
      <c r="BY158" s="3"/>
      <c r="BZ158" s="3"/>
      <c r="CA158" s="3"/>
      <c r="CB158" s="3"/>
      <c r="CC158" s="3">
        <v>10</v>
      </c>
      <c r="CD158" s="3"/>
      <c r="CE158" s="3"/>
      <c r="CF158" s="3"/>
      <c r="CG158" s="9"/>
      <c r="CH158" s="9"/>
      <c r="CI158" s="9"/>
      <c r="CJ158" s="9"/>
      <c r="CK158" s="9"/>
      <c r="CL158" s="9"/>
      <c r="CM158" s="9"/>
      <c r="CN158" s="9"/>
      <c r="CO158" s="9"/>
      <c r="CP158" s="9"/>
      <c r="CQ158" s="3"/>
      <c r="CR158" s="3"/>
      <c r="CS158" s="3"/>
      <c r="CT158" s="3"/>
      <c r="CU158" s="3"/>
      <c r="CV158" s="3"/>
      <c r="CW158" s="3"/>
      <c r="CX158" s="3"/>
      <c r="CY158" s="3"/>
      <c r="CZ158" s="3"/>
      <c r="DA158" s="3"/>
      <c r="DB158" s="3"/>
      <c r="DC158" s="3"/>
      <c r="DD158" s="3"/>
      <c r="DE158" s="3"/>
      <c r="DF158" s="3"/>
      <c r="DG158" s="3"/>
      <c r="DH158" s="3"/>
      <c r="DI158" s="3"/>
      <c r="DJ158" s="3"/>
      <c r="DK158" s="3"/>
      <c r="DL158" s="3"/>
      <c r="DM158" s="3"/>
      <c r="DN158" s="3"/>
      <c r="DO158" s="3"/>
      <c r="DP158" s="3"/>
      <c r="DQ158" s="3"/>
      <c r="DR158" s="3"/>
      <c r="DS158" s="3"/>
      <c r="DT158" s="3"/>
      <c r="DU158" s="3"/>
      <c r="DV158" s="3"/>
      <c r="DW158" s="3"/>
      <c r="DX158" s="3"/>
      <c r="DY158" s="3"/>
      <c r="DZ158" s="3"/>
      <c r="EA158" s="3"/>
      <c r="EB158" s="3"/>
      <c r="EC158" s="3"/>
      <c r="ED158" s="3"/>
      <c r="EE158" s="3"/>
      <c r="EF158" s="3"/>
      <c r="EG158" s="3"/>
      <c r="EH158" s="3">
        <v>10</v>
      </c>
      <c r="EI158" s="3"/>
      <c r="EJ158" s="3"/>
      <c r="EK158" s="3"/>
      <c r="EL158" s="3"/>
      <c r="EM158" s="3"/>
      <c r="EN158" s="3"/>
      <c r="EO158" s="3"/>
      <c r="EP158" s="3"/>
      <c r="EQ158" s="3"/>
      <c r="ER158" s="3"/>
      <c r="ES158" s="3"/>
      <c r="ET158" s="3"/>
      <c r="EU158" s="3"/>
      <c r="EV158" s="3"/>
      <c r="EW158" s="3"/>
      <c r="EX158" s="3"/>
      <c r="EY158" s="3"/>
      <c r="EZ158" s="3"/>
      <c r="FA158" s="3"/>
      <c r="FB158" s="3"/>
      <c r="FC158" s="3"/>
      <c r="FD158" s="3"/>
      <c r="FE158" s="3"/>
      <c r="FF158" s="3"/>
      <c r="FG158" s="3"/>
      <c r="FH158" s="3"/>
      <c r="FI158" s="3"/>
      <c r="FJ158" s="3"/>
      <c r="FK158" s="3"/>
      <c r="FL158" s="3"/>
      <c r="FM158" s="3"/>
    </row>
    <row r="159" spans="1:169" ht="30" x14ac:dyDescent="0.25">
      <c r="A159" s="12" t="s">
        <v>205</v>
      </c>
      <c r="B159" s="4" t="s">
        <v>106</v>
      </c>
      <c r="C159" s="4" t="s">
        <v>111</v>
      </c>
      <c r="D159" s="4" t="s">
        <v>115</v>
      </c>
      <c r="E159" s="4">
        <v>2017</v>
      </c>
      <c r="F159" s="1">
        <f t="shared" si="6"/>
        <v>6</v>
      </c>
      <c r="G159" s="4"/>
      <c r="H159" s="9"/>
      <c r="I159" s="3"/>
      <c r="J159" s="9"/>
      <c r="K159" s="9"/>
      <c r="L159" s="9"/>
      <c r="M159" s="9"/>
      <c r="N159" s="3">
        <v>10</v>
      </c>
      <c r="O159" s="3"/>
      <c r="P159" s="3"/>
      <c r="Q159" s="3"/>
      <c r="R159" s="3"/>
      <c r="S159" s="3"/>
      <c r="T159" s="3"/>
      <c r="U159" s="3"/>
      <c r="V159" s="3"/>
      <c r="W159" s="9"/>
      <c r="X159" s="9"/>
      <c r="Y159" s="9"/>
      <c r="Z159" s="9"/>
      <c r="AA159" s="3"/>
      <c r="AB159" s="3"/>
      <c r="AC159" s="3"/>
      <c r="AD159" s="3"/>
      <c r="AE159" s="3"/>
      <c r="AF159" s="3">
        <v>20</v>
      </c>
      <c r="AG159" s="3"/>
      <c r="AH159" s="3"/>
      <c r="AI159" s="3"/>
      <c r="AJ159" s="3"/>
      <c r="AK159" s="3"/>
      <c r="AL159" s="3"/>
      <c r="AM159" s="3"/>
      <c r="AN159" s="3"/>
      <c r="AO159" s="3"/>
      <c r="AP159" s="3"/>
      <c r="AQ159" s="3"/>
      <c r="AR159" s="3"/>
      <c r="AS159" s="3">
        <v>15</v>
      </c>
      <c r="AT159" s="3"/>
      <c r="AU159" s="3"/>
      <c r="AV159" s="3"/>
      <c r="AW159" s="3"/>
      <c r="AX159" s="3"/>
      <c r="AY159" s="3"/>
      <c r="AZ159" s="3"/>
      <c r="BA159" s="3"/>
      <c r="BB159" s="3"/>
      <c r="BC159" s="3"/>
      <c r="BD159" s="3"/>
      <c r="BE159" s="3"/>
      <c r="BF159" s="3"/>
      <c r="BG159" s="3"/>
      <c r="BH159" s="3"/>
      <c r="BI159" s="3"/>
      <c r="BJ159" s="3">
        <v>35</v>
      </c>
      <c r="BK159" s="3"/>
      <c r="BL159" s="3"/>
      <c r="BM159" s="3"/>
      <c r="BN159" s="3"/>
      <c r="BO159" s="3"/>
      <c r="BP159" s="3"/>
      <c r="BQ159" s="3"/>
      <c r="BR159" s="3"/>
      <c r="BS159" s="3"/>
      <c r="BT159" s="3"/>
      <c r="BU159" s="3"/>
      <c r="BV159" s="3"/>
      <c r="BW159" s="3"/>
      <c r="BX159" s="3"/>
      <c r="BY159" s="3"/>
      <c r="BZ159" s="3"/>
      <c r="CA159" s="3"/>
      <c r="CB159" s="3"/>
      <c r="CC159" s="3">
        <v>10</v>
      </c>
      <c r="CD159" s="3"/>
      <c r="CE159" s="3"/>
      <c r="CF159" s="3"/>
      <c r="CG159" s="9"/>
      <c r="CH159" s="9"/>
      <c r="CI159" s="9"/>
      <c r="CJ159" s="9"/>
      <c r="CK159" s="9"/>
      <c r="CL159" s="9"/>
      <c r="CM159" s="9"/>
      <c r="CN159" s="9"/>
      <c r="CO159" s="9"/>
      <c r="CP159" s="9"/>
      <c r="CQ159" s="3"/>
      <c r="CR159" s="3"/>
      <c r="CS159" s="3"/>
      <c r="CT159" s="3"/>
      <c r="CU159" s="3"/>
      <c r="CV159" s="3"/>
      <c r="CW159" s="3"/>
      <c r="CX159" s="3"/>
      <c r="CY159" s="3"/>
      <c r="CZ159" s="3"/>
      <c r="DA159" s="3"/>
      <c r="DB159" s="3"/>
      <c r="DC159" s="3"/>
      <c r="DD159" s="3"/>
      <c r="DE159" s="3"/>
      <c r="DF159" s="3"/>
      <c r="DG159" s="3"/>
      <c r="DH159" s="3"/>
      <c r="DI159" s="3"/>
      <c r="DJ159" s="3"/>
      <c r="DK159" s="3"/>
      <c r="DL159" s="3"/>
      <c r="DM159" s="3"/>
      <c r="DN159" s="3"/>
      <c r="DO159" s="3"/>
      <c r="DP159" s="3"/>
      <c r="DQ159" s="3"/>
      <c r="DR159" s="3"/>
      <c r="DS159" s="3"/>
      <c r="DT159" s="3"/>
      <c r="DU159" s="3"/>
      <c r="DV159" s="3"/>
      <c r="DW159" s="3"/>
      <c r="DX159" s="3"/>
      <c r="DY159" s="3"/>
      <c r="DZ159" s="3"/>
      <c r="EA159" s="3"/>
      <c r="EB159" s="3"/>
      <c r="EC159" s="3"/>
      <c r="ED159" s="3"/>
      <c r="EE159" s="3"/>
      <c r="EF159" s="3"/>
      <c r="EG159" s="3"/>
      <c r="EH159" s="3">
        <v>10</v>
      </c>
      <c r="EI159" s="3"/>
      <c r="EJ159" s="3"/>
      <c r="EK159" s="3"/>
      <c r="EL159" s="3"/>
      <c r="EM159" s="3"/>
      <c r="EN159" s="3"/>
      <c r="EO159" s="3"/>
      <c r="EP159" s="3"/>
      <c r="EQ159" s="3"/>
      <c r="ER159" s="3"/>
      <c r="ES159" s="3"/>
      <c r="ET159" s="3"/>
      <c r="EU159" s="3"/>
      <c r="EV159" s="3"/>
      <c r="EW159" s="3"/>
      <c r="EX159" s="3"/>
      <c r="EY159" s="3"/>
      <c r="EZ159" s="3"/>
      <c r="FA159" s="3"/>
      <c r="FB159" s="3"/>
      <c r="FC159" s="3"/>
      <c r="FD159" s="3"/>
      <c r="FE159" s="3"/>
      <c r="FF159" s="3"/>
      <c r="FG159" s="3"/>
      <c r="FH159" s="3"/>
      <c r="FI159" s="3"/>
      <c r="FJ159" s="3"/>
      <c r="FK159" s="3"/>
      <c r="FL159" s="3"/>
      <c r="FM159" s="3"/>
    </row>
    <row r="160" spans="1:169" ht="45" x14ac:dyDescent="0.25">
      <c r="A160" s="12" t="s">
        <v>206</v>
      </c>
      <c r="B160" s="4" t="s">
        <v>105</v>
      </c>
      <c r="C160" s="4" t="s">
        <v>111</v>
      </c>
      <c r="D160" s="4" t="s">
        <v>115</v>
      </c>
      <c r="E160" s="4">
        <v>2017</v>
      </c>
      <c r="F160" s="1">
        <f t="shared" si="6"/>
        <v>7</v>
      </c>
      <c r="G160" s="4"/>
      <c r="H160" s="9"/>
      <c r="I160" s="3"/>
      <c r="J160" s="9"/>
      <c r="K160" s="9"/>
      <c r="L160" s="9"/>
      <c r="M160" s="9"/>
      <c r="N160" s="3">
        <v>10</v>
      </c>
      <c r="O160" s="3"/>
      <c r="P160" s="3"/>
      <c r="Q160" s="3"/>
      <c r="R160" s="3"/>
      <c r="S160" s="3">
        <v>15</v>
      </c>
      <c r="T160" s="3"/>
      <c r="U160" s="3"/>
      <c r="V160" s="3"/>
      <c r="W160" s="9"/>
      <c r="X160" s="9"/>
      <c r="Y160" s="9"/>
      <c r="Z160" s="9"/>
      <c r="AA160" s="3"/>
      <c r="AB160" s="3"/>
      <c r="AC160" s="3"/>
      <c r="AD160" s="3"/>
      <c r="AE160" s="3"/>
      <c r="AF160" s="3">
        <v>10</v>
      </c>
      <c r="AG160" s="3"/>
      <c r="AH160" s="3"/>
      <c r="AI160" s="3"/>
      <c r="AJ160" s="3"/>
      <c r="AK160" s="3"/>
      <c r="AL160" s="3"/>
      <c r="AM160" s="3"/>
      <c r="AN160" s="3"/>
      <c r="AO160" s="3"/>
      <c r="AP160" s="3"/>
      <c r="AQ160" s="3"/>
      <c r="AR160" s="3"/>
      <c r="AS160" s="3"/>
      <c r="AT160" s="3"/>
      <c r="AU160" s="3"/>
      <c r="AV160" s="3"/>
      <c r="AW160" s="3"/>
      <c r="AX160" s="3">
        <v>10</v>
      </c>
      <c r="AY160" s="3"/>
      <c r="AZ160" s="3"/>
      <c r="BA160" s="3"/>
      <c r="BB160" s="3"/>
      <c r="BC160" s="3"/>
      <c r="BD160" s="3"/>
      <c r="BE160" s="3"/>
      <c r="BF160" s="3"/>
      <c r="BG160" s="3"/>
      <c r="BH160" s="3"/>
      <c r="BI160" s="3"/>
      <c r="BJ160" s="3">
        <v>30</v>
      </c>
      <c r="BK160" s="3"/>
      <c r="BL160" s="3"/>
      <c r="BM160" s="3"/>
      <c r="BN160" s="3"/>
      <c r="BO160" s="3"/>
      <c r="BP160" s="3"/>
      <c r="BQ160" s="3"/>
      <c r="BR160" s="3"/>
      <c r="BS160" s="3"/>
      <c r="BT160" s="3"/>
      <c r="BU160" s="3"/>
      <c r="BV160" s="3"/>
      <c r="BW160" s="3"/>
      <c r="BX160" s="3"/>
      <c r="BY160" s="3"/>
      <c r="BZ160" s="3"/>
      <c r="CA160" s="3"/>
      <c r="CB160" s="3"/>
      <c r="CC160" s="3">
        <v>20</v>
      </c>
      <c r="CD160" s="3"/>
      <c r="CE160" s="3"/>
      <c r="CF160" s="3"/>
      <c r="CG160" s="9"/>
      <c r="CH160" s="9"/>
      <c r="CI160" s="9"/>
      <c r="CJ160" s="9"/>
      <c r="CK160" s="9"/>
      <c r="CL160" s="9"/>
      <c r="CM160" s="9"/>
      <c r="CN160" s="9"/>
      <c r="CO160" s="9"/>
      <c r="CP160" s="9"/>
      <c r="CQ160" s="3"/>
      <c r="CR160" s="3"/>
      <c r="CS160" s="3"/>
      <c r="CT160" s="3"/>
      <c r="CU160" s="3"/>
      <c r="CV160" s="3"/>
      <c r="CW160" s="3"/>
      <c r="CX160" s="3"/>
      <c r="CY160" s="3"/>
      <c r="CZ160" s="3"/>
      <c r="DA160" s="3"/>
      <c r="DB160" s="3"/>
      <c r="DC160" s="3"/>
      <c r="DD160" s="3"/>
      <c r="DE160" s="3"/>
      <c r="DF160" s="3"/>
      <c r="DG160" s="3"/>
      <c r="DH160" s="3"/>
      <c r="DI160" s="3"/>
      <c r="DJ160" s="3"/>
      <c r="DK160" s="3"/>
      <c r="DL160" s="3"/>
      <c r="DM160" s="3"/>
      <c r="DN160" s="3"/>
      <c r="DO160" s="3"/>
      <c r="DP160" s="3"/>
      <c r="DQ160" s="3"/>
      <c r="DR160" s="3"/>
      <c r="DS160" s="3"/>
      <c r="DT160" s="3"/>
      <c r="DU160" s="3"/>
      <c r="DV160" s="3"/>
      <c r="DW160" s="3"/>
      <c r="DX160" s="3"/>
      <c r="DY160" s="3"/>
      <c r="DZ160" s="3"/>
      <c r="EA160" s="3"/>
      <c r="EB160" s="3"/>
      <c r="EC160" s="3"/>
      <c r="ED160" s="3"/>
      <c r="EE160" s="3"/>
      <c r="EF160" s="3"/>
      <c r="EG160" s="3"/>
      <c r="EH160" s="3">
        <v>5</v>
      </c>
      <c r="EI160" s="3"/>
      <c r="EJ160" s="3"/>
      <c r="EK160" s="3"/>
      <c r="EL160" s="3"/>
      <c r="EM160" s="3"/>
      <c r="EN160" s="3"/>
      <c r="EO160" s="3"/>
      <c r="EP160" s="3"/>
      <c r="EQ160" s="3"/>
      <c r="ER160" s="3"/>
      <c r="ES160" s="3"/>
      <c r="ET160" s="3"/>
      <c r="EU160" s="3"/>
      <c r="EV160" s="3"/>
      <c r="EW160" s="3"/>
      <c r="EX160" s="3"/>
      <c r="EY160" s="3"/>
      <c r="EZ160" s="3"/>
      <c r="FA160" s="3"/>
      <c r="FB160" s="3"/>
      <c r="FC160" s="3"/>
      <c r="FD160" s="3"/>
      <c r="FE160" s="3"/>
      <c r="FF160" s="3"/>
      <c r="FG160" s="3"/>
      <c r="FH160" s="3"/>
      <c r="FI160" s="3"/>
      <c r="FJ160" s="3"/>
      <c r="FK160" s="3"/>
      <c r="FL160" s="3"/>
      <c r="FM160" s="3"/>
    </row>
    <row r="161" spans="1:169" ht="45" x14ac:dyDescent="0.25">
      <c r="A161" s="12" t="s">
        <v>207</v>
      </c>
      <c r="B161" s="4" t="s">
        <v>105</v>
      </c>
      <c r="C161" s="4" t="s">
        <v>111</v>
      </c>
      <c r="D161" s="4" t="s">
        <v>115</v>
      </c>
      <c r="E161" s="4">
        <v>2017</v>
      </c>
      <c r="F161" s="1">
        <f t="shared" si="6"/>
        <v>6</v>
      </c>
      <c r="G161" s="4"/>
      <c r="H161" s="9"/>
      <c r="I161" s="3"/>
      <c r="J161" s="9"/>
      <c r="K161" s="9"/>
      <c r="L161" s="9"/>
      <c r="M161" s="9"/>
      <c r="N161" s="3">
        <v>10</v>
      </c>
      <c r="O161" s="3"/>
      <c r="P161" s="3"/>
      <c r="Q161" s="3"/>
      <c r="R161" s="3"/>
      <c r="S161" s="3"/>
      <c r="T161" s="3"/>
      <c r="U161" s="3"/>
      <c r="V161" s="3"/>
      <c r="W161" s="9"/>
      <c r="X161" s="9"/>
      <c r="Y161" s="9"/>
      <c r="Z161" s="9"/>
      <c r="AA161" s="3"/>
      <c r="AB161" s="3"/>
      <c r="AC161" s="3"/>
      <c r="AD161" s="3"/>
      <c r="AE161" s="3"/>
      <c r="AF161" s="3">
        <v>15</v>
      </c>
      <c r="AG161" s="3"/>
      <c r="AH161" s="3"/>
      <c r="AI161" s="3"/>
      <c r="AJ161" s="3"/>
      <c r="AK161" s="3"/>
      <c r="AL161" s="3"/>
      <c r="AM161" s="3"/>
      <c r="AN161" s="3"/>
      <c r="AO161" s="3"/>
      <c r="AP161" s="3"/>
      <c r="AQ161" s="3"/>
      <c r="AR161" s="3"/>
      <c r="AS161" s="3"/>
      <c r="AT161" s="3"/>
      <c r="AU161" s="3"/>
      <c r="AV161" s="3"/>
      <c r="AW161" s="3"/>
      <c r="AX161" s="3">
        <v>10</v>
      </c>
      <c r="AY161" s="3"/>
      <c r="AZ161" s="3"/>
      <c r="BA161" s="3"/>
      <c r="BB161" s="3"/>
      <c r="BC161" s="3"/>
      <c r="BD161" s="3"/>
      <c r="BE161" s="3"/>
      <c r="BF161" s="3"/>
      <c r="BG161" s="3"/>
      <c r="BH161" s="3"/>
      <c r="BI161" s="3"/>
      <c r="BJ161" s="3">
        <v>35</v>
      </c>
      <c r="BK161" s="3"/>
      <c r="BL161" s="3"/>
      <c r="BM161" s="3"/>
      <c r="BN161" s="3"/>
      <c r="BO161" s="3"/>
      <c r="BP161" s="3"/>
      <c r="BQ161" s="3"/>
      <c r="BR161" s="3"/>
      <c r="BS161" s="3"/>
      <c r="BT161" s="3"/>
      <c r="BU161" s="3"/>
      <c r="BV161" s="3"/>
      <c r="BW161" s="3"/>
      <c r="BX161" s="3"/>
      <c r="BY161" s="3"/>
      <c r="BZ161" s="3"/>
      <c r="CA161" s="3"/>
      <c r="CB161" s="3"/>
      <c r="CC161" s="3">
        <v>25</v>
      </c>
      <c r="CD161" s="3"/>
      <c r="CE161" s="3"/>
      <c r="CF161" s="3"/>
      <c r="CG161" s="9"/>
      <c r="CH161" s="9"/>
      <c r="CI161" s="9"/>
      <c r="CJ161" s="9"/>
      <c r="CK161" s="9"/>
      <c r="CL161" s="9"/>
      <c r="CM161" s="9"/>
      <c r="CN161" s="9"/>
      <c r="CO161" s="9"/>
      <c r="CP161" s="9"/>
      <c r="CQ161" s="3"/>
      <c r="CR161" s="3"/>
      <c r="CS161" s="3"/>
      <c r="CT161" s="3"/>
      <c r="CU161" s="3"/>
      <c r="CV161" s="3"/>
      <c r="CW161" s="3"/>
      <c r="CX161" s="3"/>
      <c r="CY161" s="3"/>
      <c r="CZ161" s="3"/>
      <c r="DA161" s="3"/>
      <c r="DB161" s="3"/>
      <c r="DC161" s="3"/>
      <c r="DD161" s="3"/>
      <c r="DE161" s="3"/>
      <c r="DF161" s="3"/>
      <c r="DG161" s="3"/>
      <c r="DH161" s="3"/>
      <c r="DI161" s="3"/>
      <c r="DJ161" s="3"/>
      <c r="DK161" s="3"/>
      <c r="DL161" s="3"/>
      <c r="DM161" s="3"/>
      <c r="DN161" s="3"/>
      <c r="DO161" s="3"/>
      <c r="DP161" s="3"/>
      <c r="DQ161" s="3"/>
      <c r="DR161" s="3"/>
      <c r="DS161" s="3"/>
      <c r="DT161" s="3"/>
      <c r="DU161" s="3"/>
      <c r="DV161" s="3"/>
      <c r="DW161" s="3"/>
      <c r="DX161" s="3"/>
      <c r="DY161" s="3"/>
      <c r="DZ161" s="3"/>
      <c r="EA161" s="3"/>
      <c r="EB161" s="3"/>
      <c r="EC161" s="3"/>
      <c r="ED161" s="3"/>
      <c r="EE161" s="3"/>
      <c r="EF161" s="3"/>
      <c r="EG161" s="3"/>
      <c r="EH161" s="3">
        <v>5</v>
      </c>
      <c r="EI161" s="3"/>
      <c r="EJ161" s="3"/>
      <c r="EK161" s="3"/>
      <c r="EL161" s="3"/>
      <c r="EM161" s="3"/>
      <c r="EN161" s="3"/>
      <c r="EO161" s="3"/>
      <c r="EP161" s="3"/>
      <c r="EQ161" s="3"/>
      <c r="ER161" s="3"/>
      <c r="ES161" s="3"/>
      <c r="ET161" s="3"/>
      <c r="EU161" s="3"/>
      <c r="EV161" s="3"/>
      <c r="EW161" s="3"/>
      <c r="EX161" s="3"/>
      <c r="EY161" s="3"/>
      <c r="EZ161" s="3"/>
      <c r="FA161" s="3"/>
      <c r="FB161" s="3"/>
      <c r="FC161" s="3"/>
      <c r="FD161" s="3"/>
      <c r="FE161" s="3"/>
      <c r="FF161" s="3"/>
      <c r="FG161" s="3"/>
      <c r="FH161" s="3"/>
      <c r="FI161" s="3"/>
      <c r="FJ161" s="3"/>
      <c r="FK161" s="3"/>
      <c r="FL161" s="3"/>
      <c r="FM161" s="3"/>
    </row>
    <row r="162" spans="1:169" ht="34.5" customHeight="1" x14ac:dyDescent="0.25">
      <c r="A162" s="12" t="s">
        <v>208</v>
      </c>
      <c r="B162" s="4" t="s">
        <v>107</v>
      </c>
      <c r="C162" s="4" t="s">
        <v>111</v>
      </c>
      <c r="D162" s="4" t="s">
        <v>115</v>
      </c>
      <c r="E162" s="4">
        <v>2017</v>
      </c>
      <c r="F162" s="1">
        <f t="shared" si="6"/>
        <v>7</v>
      </c>
      <c r="G162" s="4"/>
      <c r="H162" s="9"/>
      <c r="I162" s="3">
        <v>5</v>
      </c>
      <c r="J162" s="9"/>
      <c r="K162" s="9"/>
      <c r="L162" s="9"/>
      <c r="M162" s="9"/>
      <c r="N162" s="3"/>
      <c r="O162" s="3"/>
      <c r="P162" s="3"/>
      <c r="Q162" s="3"/>
      <c r="R162" s="3"/>
      <c r="S162" s="3"/>
      <c r="T162" s="3"/>
      <c r="U162" s="3"/>
      <c r="V162" s="3"/>
      <c r="W162" s="9"/>
      <c r="X162" s="9"/>
      <c r="Y162" s="9"/>
      <c r="Z162" s="9"/>
      <c r="AA162" s="3"/>
      <c r="AB162" s="3"/>
      <c r="AC162" s="3"/>
      <c r="AD162" s="3"/>
      <c r="AE162" s="3">
        <v>15</v>
      </c>
      <c r="AF162" s="3"/>
      <c r="AG162" s="3"/>
      <c r="AH162" s="3"/>
      <c r="AI162" s="3"/>
      <c r="AJ162" s="3"/>
      <c r="AK162" s="3"/>
      <c r="AL162" s="3"/>
      <c r="AM162" s="3"/>
      <c r="AN162" s="3"/>
      <c r="AO162" s="3"/>
      <c r="AP162" s="3"/>
      <c r="AQ162" s="3"/>
      <c r="AR162" s="3"/>
      <c r="AS162" s="3">
        <v>10</v>
      </c>
      <c r="AT162" s="3"/>
      <c r="AU162" s="3"/>
      <c r="AV162" s="3"/>
      <c r="AW162" s="3"/>
      <c r="AX162" s="3">
        <v>15</v>
      </c>
      <c r="AY162" s="3"/>
      <c r="AZ162" s="3"/>
      <c r="BA162" s="3"/>
      <c r="BB162" s="3"/>
      <c r="BC162" s="3"/>
      <c r="BD162" s="3"/>
      <c r="BE162" s="3"/>
      <c r="BF162" s="3"/>
      <c r="BG162" s="3"/>
      <c r="BH162" s="3"/>
      <c r="BI162" s="3"/>
      <c r="BJ162" s="3">
        <v>30</v>
      </c>
      <c r="BK162" s="3"/>
      <c r="BL162" s="3"/>
      <c r="BM162" s="3"/>
      <c r="BN162" s="3"/>
      <c r="BO162" s="3"/>
      <c r="BP162" s="3"/>
      <c r="BQ162" s="3"/>
      <c r="BR162" s="3"/>
      <c r="BS162" s="3"/>
      <c r="BT162" s="3"/>
      <c r="BU162" s="3"/>
      <c r="BV162" s="3"/>
      <c r="BW162" s="3"/>
      <c r="BX162" s="3"/>
      <c r="BY162" s="3"/>
      <c r="BZ162" s="3"/>
      <c r="CA162" s="3"/>
      <c r="CB162" s="3"/>
      <c r="CC162" s="3"/>
      <c r="CD162" s="3"/>
      <c r="CE162" s="3"/>
      <c r="CF162" s="3"/>
      <c r="CG162" s="9"/>
      <c r="CH162" s="9"/>
      <c r="CI162" s="9"/>
      <c r="CJ162" s="9"/>
      <c r="CK162" s="9"/>
      <c r="CL162" s="9"/>
      <c r="CM162" s="9"/>
      <c r="CN162" s="9"/>
      <c r="CO162" s="9"/>
      <c r="CP162" s="9"/>
      <c r="CQ162" s="3">
        <v>10</v>
      </c>
      <c r="CR162" s="3"/>
      <c r="CS162" s="3"/>
      <c r="CT162" s="3"/>
      <c r="CU162" s="3"/>
      <c r="CV162" s="3"/>
      <c r="CW162" s="3"/>
      <c r="CX162" s="3"/>
      <c r="CY162" s="3"/>
      <c r="CZ162" s="3"/>
      <c r="DA162" s="3"/>
      <c r="DB162" s="3"/>
      <c r="DC162" s="3"/>
      <c r="DD162" s="3"/>
      <c r="DE162" s="3"/>
      <c r="DF162" s="3"/>
      <c r="DG162" s="3"/>
      <c r="DH162" s="3"/>
      <c r="DI162" s="3"/>
      <c r="DJ162" s="3"/>
      <c r="DK162" s="3"/>
      <c r="DL162" s="3"/>
      <c r="DM162" s="3"/>
      <c r="DN162" s="3"/>
      <c r="DO162" s="3"/>
      <c r="DP162" s="3"/>
      <c r="DQ162" s="3"/>
      <c r="DR162" s="3"/>
      <c r="DS162" s="3"/>
      <c r="DT162" s="3"/>
      <c r="DU162" s="3"/>
      <c r="DV162" s="3"/>
      <c r="DW162" s="3"/>
      <c r="DX162" s="3"/>
      <c r="DY162" s="3"/>
      <c r="DZ162" s="3"/>
      <c r="EA162" s="3"/>
      <c r="EB162" s="3"/>
      <c r="EC162" s="3"/>
      <c r="ED162" s="3"/>
      <c r="EE162" s="3"/>
      <c r="EF162" s="3"/>
      <c r="EG162" s="3"/>
      <c r="EH162" s="3"/>
      <c r="EI162" s="3"/>
      <c r="EJ162" s="3"/>
      <c r="EK162" s="3"/>
      <c r="EL162" s="3"/>
      <c r="EM162" s="3"/>
      <c r="EN162" s="3"/>
      <c r="EO162" s="3"/>
      <c r="EP162" s="3">
        <v>10</v>
      </c>
      <c r="EQ162" s="3"/>
      <c r="ER162" s="3"/>
      <c r="ES162" s="3"/>
      <c r="ET162" s="3"/>
      <c r="EU162" s="3"/>
      <c r="EV162" s="3"/>
      <c r="EW162" s="3"/>
      <c r="EX162" s="3"/>
      <c r="EY162" s="3"/>
      <c r="EZ162" s="3"/>
      <c r="FA162" s="3"/>
      <c r="FB162" s="3"/>
      <c r="FC162" s="3"/>
      <c r="FD162" s="3"/>
      <c r="FE162" s="3"/>
      <c r="FF162" s="3"/>
      <c r="FG162" s="3"/>
      <c r="FH162" s="3"/>
      <c r="FI162" s="3"/>
      <c r="FJ162" s="3"/>
      <c r="FK162" s="3"/>
      <c r="FL162" s="3"/>
      <c r="FM162" s="3"/>
    </row>
    <row r="163" spans="1:169" ht="30" x14ac:dyDescent="0.25">
      <c r="A163" s="12" t="s">
        <v>209</v>
      </c>
      <c r="B163" s="4" t="s">
        <v>105</v>
      </c>
      <c r="C163" s="4" t="s">
        <v>111</v>
      </c>
      <c r="D163" s="4" t="s">
        <v>115</v>
      </c>
      <c r="E163" s="4">
        <v>2017</v>
      </c>
      <c r="F163" s="1">
        <f t="shared" si="6"/>
        <v>8</v>
      </c>
      <c r="G163" s="4"/>
      <c r="H163" s="9"/>
      <c r="I163" s="3">
        <v>10</v>
      </c>
      <c r="J163" s="9"/>
      <c r="K163" s="9"/>
      <c r="L163" s="9"/>
      <c r="M163" s="9"/>
      <c r="N163" s="3">
        <v>10</v>
      </c>
      <c r="O163" s="3"/>
      <c r="P163" s="3"/>
      <c r="Q163" s="3"/>
      <c r="R163" s="3"/>
      <c r="S163" s="3"/>
      <c r="T163" s="3"/>
      <c r="U163" s="3"/>
      <c r="V163" s="3"/>
      <c r="W163" s="9"/>
      <c r="X163" s="9"/>
      <c r="Y163" s="9"/>
      <c r="Z163" s="9"/>
      <c r="AA163" s="3"/>
      <c r="AB163" s="3"/>
      <c r="AC163" s="3"/>
      <c r="AD163" s="3"/>
      <c r="AE163" s="3"/>
      <c r="AF163" s="3">
        <v>15</v>
      </c>
      <c r="AG163" s="3"/>
      <c r="AH163" s="3"/>
      <c r="AI163" s="3"/>
      <c r="AJ163" s="3"/>
      <c r="AK163" s="3"/>
      <c r="AL163" s="3"/>
      <c r="AM163" s="3"/>
      <c r="AN163" s="3"/>
      <c r="AO163" s="3"/>
      <c r="AP163" s="3"/>
      <c r="AQ163" s="3"/>
      <c r="AR163" s="3"/>
      <c r="AS163" s="3"/>
      <c r="AT163" s="3"/>
      <c r="AU163" s="3"/>
      <c r="AV163" s="3"/>
      <c r="AW163" s="3"/>
      <c r="AX163" s="3">
        <v>10</v>
      </c>
      <c r="AY163" s="3"/>
      <c r="AZ163" s="3"/>
      <c r="BA163" s="3"/>
      <c r="BB163" s="3"/>
      <c r="BC163" s="3"/>
      <c r="BD163" s="3"/>
      <c r="BE163" s="3"/>
      <c r="BF163" s="3"/>
      <c r="BG163" s="3"/>
      <c r="BH163" s="3"/>
      <c r="BI163" s="3"/>
      <c r="BJ163" s="3">
        <v>25</v>
      </c>
      <c r="BK163" s="3"/>
      <c r="BL163" s="3"/>
      <c r="BM163" s="3"/>
      <c r="BN163" s="3"/>
      <c r="BO163" s="3"/>
      <c r="BP163" s="3"/>
      <c r="BQ163" s="3"/>
      <c r="BR163" s="3"/>
      <c r="BS163" s="3"/>
      <c r="BT163" s="3"/>
      <c r="BU163" s="3"/>
      <c r="BV163" s="3"/>
      <c r="BW163" s="3"/>
      <c r="BX163" s="3"/>
      <c r="BY163" s="3"/>
      <c r="BZ163" s="3"/>
      <c r="CA163" s="3"/>
      <c r="CB163" s="3"/>
      <c r="CC163" s="3"/>
      <c r="CD163" s="3"/>
      <c r="CE163" s="3"/>
      <c r="CF163" s="3"/>
      <c r="CG163" s="9"/>
      <c r="CH163" s="9"/>
      <c r="CI163" s="9"/>
      <c r="CJ163" s="9"/>
      <c r="CK163" s="9"/>
      <c r="CL163" s="9"/>
      <c r="CM163" s="9"/>
      <c r="CN163" s="9"/>
      <c r="CO163" s="9"/>
      <c r="CP163" s="9"/>
      <c r="CQ163" s="3"/>
      <c r="CR163" s="3"/>
      <c r="CS163" s="3"/>
      <c r="CT163" s="3"/>
      <c r="CU163" s="3"/>
      <c r="CV163" s="3"/>
      <c r="CW163" s="3"/>
      <c r="CX163" s="3"/>
      <c r="CY163" s="3"/>
      <c r="CZ163" s="3"/>
      <c r="DA163" s="3"/>
      <c r="DB163" s="3"/>
      <c r="DC163" s="3"/>
      <c r="DD163" s="3"/>
      <c r="DE163" s="3"/>
      <c r="DF163" s="3"/>
      <c r="DG163" s="3"/>
      <c r="DH163" s="3"/>
      <c r="DI163" s="3"/>
      <c r="DJ163" s="3">
        <v>15</v>
      </c>
      <c r="DK163" s="3"/>
      <c r="DL163" s="3"/>
      <c r="DM163" s="3"/>
      <c r="DN163" s="3"/>
      <c r="DO163" s="3"/>
      <c r="DP163" s="3"/>
      <c r="DQ163" s="3"/>
      <c r="DR163" s="3"/>
      <c r="DS163" s="3"/>
      <c r="DT163" s="3"/>
      <c r="DU163" s="3">
        <v>5</v>
      </c>
      <c r="DV163" s="3"/>
      <c r="DW163" s="3"/>
      <c r="DX163" s="3"/>
      <c r="DY163" s="3"/>
      <c r="DZ163" s="3"/>
      <c r="EA163" s="3"/>
      <c r="EB163" s="3"/>
      <c r="EC163" s="3"/>
      <c r="ED163" s="3"/>
      <c r="EE163" s="3"/>
      <c r="EF163" s="3"/>
      <c r="EG163" s="3"/>
      <c r="EH163" s="3"/>
      <c r="EI163" s="3"/>
      <c r="EJ163" s="3"/>
      <c r="EK163" s="3"/>
      <c r="EL163" s="3"/>
      <c r="EM163" s="3"/>
      <c r="EN163" s="3"/>
      <c r="EO163" s="3"/>
      <c r="EP163" s="3">
        <v>10</v>
      </c>
      <c r="EQ163" s="3"/>
      <c r="ER163" s="3"/>
      <c r="ES163" s="3"/>
      <c r="ET163" s="3"/>
      <c r="EU163" s="3"/>
      <c r="EV163" s="3"/>
      <c r="EW163" s="3"/>
      <c r="EX163" s="3"/>
      <c r="EY163" s="3"/>
      <c r="EZ163" s="3"/>
      <c r="FA163" s="3"/>
      <c r="FB163" s="3"/>
      <c r="FC163" s="3"/>
      <c r="FD163" s="3"/>
      <c r="FE163" s="3"/>
      <c r="FF163" s="3"/>
      <c r="FG163" s="3"/>
      <c r="FH163" s="3"/>
      <c r="FI163" s="3"/>
      <c r="FJ163" s="3"/>
      <c r="FK163" s="3"/>
      <c r="FL163" s="3"/>
      <c r="FM163" s="3"/>
    </row>
    <row r="164" spans="1:169" ht="45" x14ac:dyDescent="0.25">
      <c r="A164" s="12" t="s">
        <v>447</v>
      </c>
      <c r="B164" s="4" t="s">
        <v>108</v>
      </c>
      <c r="C164" s="4" t="s">
        <v>111</v>
      </c>
      <c r="D164" s="4" t="s">
        <v>115</v>
      </c>
      <c r="E164" s="4">
        <v>2017</v>
      </c>
      <c r="F164" s="1">
        <f t="shared" si="6"/>
        <v>7</v>
      </c>
      <c r="G164" s="4"/>
      <c r="H164" s="9"/>
      <c r="I164" s="3"/>
      <c r="J164" s="9"/>
      <c r="K164" s="9"/>
      <c r="L164" s="9"/>
      <c r="M164" s="9"/>
      <c r="N164" s="3">
        <v>10</v>
      </c>
      <c r="O164" s="3"/>
      <c r="P164" s="3"/>
      <c r="Q164" s="3"/>
      <c r="R164" s="3"/>
      <c r="S164" s="3">
        <v>10</v>
      </c>
      <c r="T164" s="3"/>
      <c r="U164" s="3"/>
      <c r="V164" s="3"/>
      <c r="W164" s="9"/>
      <c r="X164" s="9"/>
      <c r="Y164" s="9"/>
      <c r="Z164" s="9"/>
      <c r="AA164" s="3"/>
      <c r="AB164" s="3"/>
      <c r="AC164" s="3"/>
      <c r="AD164" s="3"/>
      <c r="AE164" s="3"/>
      <c r="AF164" s="3">
        <v>10</v>
      </c>
      <c r="AG164" s="3"/>
      <c r="AH164" s="3"/>
      <c r="AI164" s="3"/>
      <c r="AJ164" s="3"/>
      <c r="AK164" s="3"/>
      <c r="AL164" s="3"/>
      <c r="AM164" s="3"/>
      <c r="AN164" s="3"/>
      <c r="AO164" s="3"/>
      <c r="AP164" s="3"/>
      <c r="AQ164" s="3"/>
      <c r="AR164" s="3"/>
      <c r="AS164" s="3">
        <v>10</v>
      </c>
      <c r="AT164" s="3"/>
      <c r="AU164" s="3"/>
      <c r="AV164" s="3"/>
      <c r="AW164" s="3"/>
      <c r="AX164" s="3"/>
      <c r="AY164" s="3"/>
      <c r="AZ164" s="3">
        <v>20</v>
      </c>
      <c r="BA164" s="3"/>
      <c r="BB164" s="3"/>
      <c r="BC164" s="3"/>
      <c r="BD164" s="3"/>
      <c r="BE164" s="3"/>
      <c r="BF164" s="3"/>
      <c r="BG164" s="3"/>
      <c r="BH164" s="3"/>
      <c r="BI164" s="3"/>
      <c r="BJ164" s="3">
        <v>30</v>
      </c>
      <c r="BK164" s="3"/>
      <c r="BL164" s="3"/>
      <c r="BM164" s="3"/>
      <c r="BN164" s="3"/>
      <c r="BO164" s="3"/>
      <c r="BP164" s="3"/>
      <c r="BQ164" s="3"/>
      <c r="BR164" s="3"/>
      <c r="BS164" s="3"/>
      <c r="BT164" s="3">
        <v>10</v>
      </c>
      <c r="BU164" s="3"/>
      <c r="BV164" s="3"/>
      <c r="BW164" s="3"/>
      <c r="BX164" s="3"/>
      <c r="BY164" s="3"/>
      <c r="BZ164" s="3"/>
      <c r="CA164" s="3"/>
      <c r="CB164" s="3"/>
      <c r="CC164" s="3"/>
      <c r="CD164" s="3"/>
      <c r="CE164" s="3"/>
      <c r="CF164" s="3"/>
      <c r="CG164" s="9"/>
      <c r="CH164" s="9"/>
      <c r="CI164" s="9"/>
      <c r="CJ164" s="9"/>
      <c r="CK164" s="9"/>
      <c r="CL164" s="9"/>
      <c r="CM164" s="9"/>
      <c r="CN164" s="9"/>
      <c r="CO164" s="9"/>
      <c r="CP164" s="9"/>
      <c r="CQ164" s="3"/>
      <c r="CR164" s="3"/>
      <c r="CS164" s="3"/>
      <c r="CT164" s="3"/>
      <c r="CU164" s="3"/>
      <c r="CV164" s="3"/>
      <c r="CW164" s="3"/>
      <c r="CX164" s="3"/>
      <c r="CY164" s="3"/>
      <c r="CZ164" s="3"/>
      <c r="DA164" s="3"/>
      <c r="DB164" s="3"/>
      <c r="DC164" s="3"/>
      <c r="DD164" s="3"/>
      <c r="DE164" s="3"/>
      <c r="DF164" s="3"/>
      <c r="DG164" s="3"/>
      <c r="DH164" s="3"/>
      <c r="DI164" s="3"/>
      <c r="DJ164" s="3"/>
      <c r="DK164" s="3"/>
      <c r="DL164" s="3"/>
      <c r="DM164" s="3"/>
      <c r="DN164" s="3"/>
      <c r="DO164" s="3"/>
      <c r="DP164" s="3"/>
      <c r="DQ164" s="3"/>
      <c r="DR164" s="3"/>
      <c r="DS164" s="3"/>
      <c r="DT164" s="3"/>
      <c r="DU164" s="3"/>
      <c r="DV164" s="3"/>
      <c r="DW164" s="3"/>
      <c r="DX164" s="3"/>
      <c r="DY164" s="3"/>
      <c r="DZ164" s="3"/>
      <c r="EA164" s="3"/>
      <c r="EB164" s="3"/>
      <c r="EC164" s="3"/>
      <c r="ED164" s="3"/>
      <c r="EE164" s="3"/>
      <c r="EF164" s="3"/>
      <c r="EG164" s="3"/>
      <c r="EH164" s="3"/>
      <c r="EI164" s="3"/>
      <c r="EJ164" s="3"/>
      <c r="EK164" s="3"/>
      <c r="EL164" s="3"/>
      <c r="EM164" s="3"/>
      <c r="EN164" s="3"/>
      <c r="EO164" s="3"/>
      <c r="EP164" s="3"/>
      <c r="EQ164" s="3"/>
      <c r="ER164" s="3"/>
      <c r="ES164" s="3"/>
      <c r="ET164" s="3"/>
      <c r="EU164" s="3"/>
      <c r="EV164" s="3"/>
      <c r="EW164" s="3"/>
      <c r="EX164" s="3"/>
      <c r="EY164" s="3"/>
      <c r="EZ164" s="3"/>
      <c r="FA164" s="3"/>
      <c r="FB164" s="3"/>
      <c r="FC164" s="3"/>
      <c r="FD164" s="3"/>
      <c r="FE164" s="3"/>
      <c r="FF164" s="3"/>
      <c r="FG164" s="3"/>
      <c r="FH164" s="3"/>
      <c r="FI164" s="3"/>
      <c r="FJ164" s="3"/>
      <c r="FK164" s="3"/>
      <c r="FL164" s="3"/>
      <c r="FM164" s="3"/>
    </row>
    <row r="165" spans="1:169" ht="45" x14ac:dyDescent="0.25">
      <c r="A165" s="12" t="s">
        <v>210</v>
      </c>
      <c r="B165" s="4" t="s">
        <v>108</v>
      </c>
      <c r="C165" s="4" t="s">
        <v>111</v>
      </c>
      <c r="D165" s="4" t="s">
        <v>115</v>
      </c>
      <c r="E165" s="4">
        <v>2017</v>
      </c>
      <c r="F165" s="1">
        <f t="shared" si="6"/>
        <v>6</v>
      </c>
      <c r="G165" s="4"/>
      <c r="H165" s="9"/>
      <c r="I165" s="3"/>
      <c r="J165" s="9"/>
      <c r="K165" s="9"/>
      <c r="L165" s="9"/>
      <c r="M165" s="9"/>
      <c r="N165" s="3">
        <v>10</v>
      </c>
      <c r="O165" s="3"/>
      <c r="P165" s="3"/>
      <c r="Q165" s="3"/>
      <c r="R165" s="3"/>
      <c r="S165" s="3"/>
      <c r="T165" s="3"/>
      <c r="U165" s="3"/>
      <c r="V165" s="3"/>
      <c r="W165" s="9"/>
      <c r="X165" s="9"/>
      <c r="Y165" s="9"/>
      <c r="Z165" s="9"/>
      <c r="AA165" s="3"/>
      <c r="AB165" s="3"/>
      <c r="AC165" s="3"/>
      <c r="AD165" s="3"/>
      <c r="AE165" s="3"/>
      <c r="AF165" s="3">
        <v>15</v>
      </c>
      <c r="AG165" s="3"/>
      <c r="AH165" s="3"/>
      <c r="AI165" s="3"/>
      <c r="AJ165" s="3"/>
      <c r="AK165" s="3"/>
      <c r="AL165" s="3"/>
      <c r="AM165" s="3"/>
      <c r="AN165" s="3"/>
      <c r="AO165" s="3"/>
      <c r="AP165" s="3"/>
      <c r="AQ165" s="3"/>
      <c r="AR165" s="3"/>
      <c r="AS165" s="3">
        <v>10</v>
      </c>
      <c r="AT165" s="3"/>
      <c r="AU165" s="3"/>
      <c r="AV165" s="3"/>
      <c r="AW165" s="3"/>
      <c r="AX165" s="3"/>
      <c r="AY165" s="3"/>
      <c r="AZ165" s="3">
        <v>25</v>
      </c>
      <c r="BA165" s="3"/>
      <c r="BB165" s="3"/>
      <c r="BC165" s="3"/>
      <c r="BD165" s="3"/>
      <c r="BE165" s="3"/>
      <c r="BF165" s="3"/>
      <c r="BG165" s="3"/>
      <c r="BH165" s="3"/>
      <c r="BI165" s="3"/>
      <c r="BJ165" s="3">
        <v>30</v>
      </c>
      <c r="BK165" s="3"/>
      <c r="BL165" s="3"/>
      <c r="BM165" s="3"/>
      <c r="BN165" s="3"/>
      <c r="BO165" s="3"/>
      <c r="BP165" s="3"/>
      <c r="BQ165" s="3"/>
      <c r="BR165" s="3"/>
      <c r="BS165" s="3"/>
      <c r="BT165" s="3">
        <v>10</v>
      </c>
      <c r="BU165" s="3"/>
      <c r="BV165" s="3"/>
      <c r="BW165" s="3"/>
      <c r="BX165" s="3"/>
      <c r="BY165" s="3"/>
      <c r="BZ165" s="3"/>
      <c r="CA165" s="3"/>
      <c r="CB165" s="3"/>
      <c r="CC165" s="3"/>
      <c r="CD165" s="3"/>
      <c r="CE165" s="3"/>
      <c r="CF165" s="3"/>
      <c r="CG165" s="9"/>
      <c r="CH165" s="9"/>
      <c r="CI165" s="9"/>
      <c r="CJ165" s="9"/>
      <c r="CK165" s="9"/>
      <c r="CL165" s="9"/>
      <c r="CM165" s="9"/>
      <c r="CN165" s="9"/>
      <c r="CO165" s="9"/>
      <c r="CP165" s="9"/>
      <c r="CQ165" s="3"/>
      <c r="CR165" s="3"/>
      <c r="CS165" s="3"/>
      <c r="CT165" s="3"/>
      <c r="CU165" s="3"/>
      <c r="CV165" s="3"/>
      <c r="CW165" s="3"/>
      <c r="CX165" s="3"/>
      <c r="CY165" s="3"/>
      <c r="CZ165" s="3"/>
      <c r="DA165" s="3"/>
      <c r="DB165" s="3"/>
      <c r="DC165" s="3"/>
      <c r="DD165" s="3"/>
      <c r="DE165" s="3"/>
      <c r="DF165" s="3"/>
      <c r="DG165" s="3"/>
      <c r="DH165" s="3"/>
      <c r="DI165" s="3"/>
      <c r="DJ165" s="3"/>
      <c r="DK165" s="3"/>
      <c r="DL165" s="3"/>
      <c r="DM165" s="3"/>
      <c r="DN165" s="3"/>
      <c r="DO165" s="3"/>
      <c r="DP165" s="3"/>
      <c r="DQ165" s="3"/>
      <c r="DR165" s="3"/>
      <c r="DS165" s="3"/>
      <c r="DT165" s="3"/>
      <c r="DU165" s="3"/>
      <c r="DV165" s="3"/>
      <c r="DW165" s="3"/>
      <c r="DX165" s="3"/>
      <c r="DY165" s="3"/>
      <c r="DZ165" s="3"/>
      <c r="EA165" s="3"/>
      <c r="EB165" s="3"/>
      <c r="EC165" s="3"/>
      <c r="ED165" s="3"/>
      <c r="EE165" s="3"/>
      <c r="EF165" s="3"/>
      <c r="EG165" s="3"/>
      <c r="EH165" s="3"/>
      <c r="EI165" s="3"/>
      <c r="EJ165" s="3"/>
      <c r="EK165" s="3"/>
      <c r="EL165" s="3"/>
      <c r="EM165" s="3"/>
      <c r="EN165" s="3"/>
      <c r="EO165" s="3"/>
      <c r="EP165" s="3"/>
      <c r="EQ165" s="3"/>
      <c r="ER165" s="3"/>
      <c r="ES165" s="3"/>
      <c r="ET165" s="3"/>
      <c r="EU165" s="3"/>
      <c r="EV165" s="3"/>
      <c r="EW165" s="3"/>
      <c r="EX165" s="3"/>
      <c r="EY165" s="3"/>
      <c r="EZ165" s="3"/>
      <c r="FA165" s="3"/>
      <c r="FB165" s="3"/>
      <c r="FC165" s="3"/>
      <c r="FD165" s="3"/>
      <c r="FE165" s="3"/>
      <c r="FF165" s="3"/>
      <c r="FG165" s="3"/>
      <c r="FH165" s="3"/>
      <c r="FI165" s="3"/>
      <c r="FJ165" s="3"/>
      <c r="FK165" s="3"/>
      <c r="FL165" s="3"/>
      <c r="FM165" s="3"/>
    </row>
    <row r="166" spans="1:169" ht="30" x14ac:dyDescent="0.25">
      <c r="A166" s="12" t="s">
        <v>211</v>
      </c>
      <c r="B166" s="4" t="s">
        <v>107</v>
      </c>
      <c r="C166" s="4" t="s">
        <v>111</v>
      </c>
      <c r="D166" s="4" t="s">
        <v>115</v>
      </c>
      <c r="E166" s="4">
        <v>2017</v>
      </c>
      <c r="F166" s="1">
        <f t="shared" si="6"/>
        <v>7</v>
      </c>
      <c r="G166" s="4"/>
      <c r="H166" s="9"/>
      <c r="I166" s="3"/>
      <c r="J166" s="9"/>
      <c r="K166" s="9"/>
      <c r="L166" s="9"/>
      <c r="M166" s="9"/>
      <c r="N166" s="3">
        <v>15</v>
      </c>
      <c r="O166" s="3"/>
      <c r="P166" s="3"/>
      <c r="Q166" s="3"/>
      <c r="R166" s="3"/>
      <c r="S166" s="3"/>
      <c r="T166" s="3"/>
      <c r="U166" s="3"/>
      <c r="V166" s="3"/>
      <c r="W166" s="9"/>
      <c r="X166" s="9"/>
      <c r="Y166" s="9"/>
      <c r="Z166" s="9"/>
      <c r="AA166" s="3"/>
      <c r="AB166" s="3"/>
      <c r="AC166" s="3">
        <v>10</v>
      </c>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v>10</v>
      </c>
      <c r="BK166" s="3"/>
      <c r="BL166" s="3"/>
      <c r="BM166" s="3"/>
      <c r="BN166" s="3"/>
      <c r="BO166" s="3"/>
      <c r="BP166" s="3"/>
      <c r="BQ166" s="3"/>
      <c r="BR166" s="3"/>
      <c r="BS166" s="3"/>
      <c r="BT166" s="3"/>
      <c r="BU166" s="3"/>
      <c r="BV166" s="3"/>
      <c r="BW166" s="3"/>
      <c r="BX166" s="3"/>
      <c r="BY166" s="3"/>
      <c r="BZ166" s="3"/>
      <c r="CA166" s="3"/>
      <c r="CB166" s="3"/>
      <c r="CC166" s="3"/>
      <c r="CD166" s="3"/>
      <c r="CE166" s="3"/>
      <c r="CF166" s="3"/>
      <c r="CG166" s="9"/>
      <c r="CH166" s="9"/>
      <c r="CI166" s="9"/>
      <c r="CJ166" s="9"/>
      <c r="CK166" s="9"/>
      <c r="CL166" s="9"/>
      <c r="CM166" s="9"/>
      <c r="CN166" s="9"/>
      <c r="CO166" s="9"/>
      <c r="CP166" s="9"/>
      <c r="CQ166" s="3">
        <v>20</v>
      </c>
      <c r="CR166" s="3"/>
      <c r="CS166" s="3"/>
      <c r="CT166" s="3"/>
      <c r="CU166" s="3"/>
      <c r="CV166" s="3">
        <v>20</v>
      </c>
      <c r="CW166" s="3"/>
      <c r="CX166" s="3"/>
      <c r="CY166" s="3"/>
      <c r="CZ166" s="3"/>
      <c r="DA166" s="3"/>
      <c r="DB166" s="3"/>
      <c r="DC166" s="3"/>
      <c r="DD166" s="3"/>
      <c r="DE166" s="3"/>
      <c r="DF166" s="3"/>
      <c r="DG166" s="3"/>
      <c r="DH166" s="3"/>
      <c r="DI166" s="3"/>
      <c r="DJ166" s="3"/>
      <c r="DK166" s="3"/>
      <c r="DL166" s="3"/>
      <c r="DM166" s="3"/>
      <c r="DN166" s="3"/>
      <c r="DO166" s="3"/>
      <c r="DP166" s="3"/>
      <c r="DQ166" s="3"/>
      <c r="DR166" s="3"/>
      <c r="DS166" s="3"/>
      <c r="DT166" s="3"/>
      <c r="DU166" s="3">
        <v>15</v>
      </c>
      <c r="DV166" s="3"/>
      <c r="DW166" s="3"/>
      <c r="DX166" s="3"/>
      <c r="DY166" s="3"/>
      <c r="DZ166" s="3"/>
      <c r="EA166" s="3"/>
      <c r="EB166" s="3"/>
      <c r="EC166" s="3"/>
      <c r="ED166" s="3"/>
      <c r="EE166" s="3"/>
      <c r="EF166" s="3"/>
      <c r="EG166" s="3"/>
      <c r="EH166" s="3"/>
      <c r="EI166" s="3"/>
      <c r="EJ166" s="3">
        <v>10</v>
      </c>
      <c r="EK166" s="3"/>
      <c r="EL166" s="3"/>
      <c r="EM166" s="3"/>
      <c r="EN166" s="3"/>
      <c r="EO166" s="3"/>
      <c r="EP166" s="3"/>
      <c r="EQ166" s="3"/>
      <c r="ER166" s="3"/>
      <c r="ES166" s="3"/>
      <c r="ET166" s="3"/>
      <c r="EU166" s="3"/>
      <c r="EV166" s="3"/>
      <c r="EW166" s="3"/>
      <c r="EX166" s="3"/>
      <c r="EY166" s="3"/>
      <c r="EZ166" s="3"/>
      <c r="FA166" s="3"/>
      <c r="FB166" s="3"/>
      <c r="FC166" s="3"/>
      <c r="FD166" s="3"/>
      <c r="FE166" s="3"/>
      <c r="FF166" s="3"/>
      <c r="FG166" s="3"/>
      <c r="FH166" s="3"/>
      <c r="FI166" s="3"/>
      <c r="FJ166" s="3"/>
      <c r="FK166" s="3"/>
      <c r="FL166" s="3"/>
      <c r="FM166" s="3"/>
    </row>
    <row r="167" spans="1:169" ht="19.5" customHeight="1" x14ac:dyDescent="0.25">
      <c r="A167" s="12" t="s">
        <v>212</v>
      </c>
      <c r="B167" s="4" t="s">
        <v>107</v>
      </c>
      <c r="C167" s="4" t="s">
        <v>111</v>
      </c>
      <c r="D167" s="4" t="s">
        <v>115</v>
      </c>
      <c r="E167" s="4">
        <v>2017</v>
      </c>
      <c r="F167" s="1">
        <f t="shared" si="6"/>
        <v>6</v>
      </c>
      <c r="G167" s="4"/>
      <c r="H167" s="9"/>
      <c r="I167" s="3"/>
      <c r="J167" s="9"/>
      <c r="K167" s="9"/>
      <c r="L167" s="9"/>
      <c r="M167" s="9"/>
      <c r="N167" s="3"/>
      <c r="O167" s="3"/>
      <c r="P167" s="3"/>
      <c r="Q167" s="3"/>
      <c r="R167" s="3"/>
      <c r="S167" s="3"/>
      <c r="T167" s="3"/>
      <c r="U167" s="3"/>
      <c r="V167" s="3"/>
      <c r="W167" s="9"/>
      <c r="X167" s="9"/>
      <c r="Y167" s="9"/>
      <c r="Z167" s="9"/>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v>15</v>
      </c>
      <c r="BK167" s="3"/>
      <c r="BL167" s="3"/>
      <c r="BM167" s="3"/>
      <c r="BN167" s="3"/>
      <c r="BO167" s="3"/>
      <c r="BP167" s="3"/>
      <c r="BQ167" s="3"/>
      <c r="BR167" s="3"/>
      <c r="BS167" s="3"/>
      <c r="BT167" s="3"/>
      <c r="BU167" s="3"/>
      <c r="BV167" s="3"/>
      <c r="BW167" s="3"/>
      <c r="BX167" s="3"/>
      <c r="BY167" s="3">
        <v>5</v>
      </c>
      <c r="BZ167" s="3"/>
      <c r="CA167" s="3"/>
      <c r="CB167" s="3"/>
      <c r="CC167" s="3"/>
      <c r="CD167" s="3"/>
      <c r="CE167" s="3"/>
      <c r="CF167" s="3"/>
      <c r="CG167" s="9"/>
      <c r="CH167" s="9"/>
      <c r="CI167" s="9"/>
      <c r="CJ167" s="9"/>
      <c r="CK167" s="9"/>
      <c r="CL167" s="9"/>
      <c r="CM167" s="9"/>
      <c r="CN167" s="9"/>
      <c r="CO167" s="9"/>
      <c r="CP167" s="9"/>
      <c r="CQ167" s="3"/>
      <c r="CR167" s="3"/>
      <c r="CS167" s="3"/>
      <c r="CT167" s="3"/>
      <c r="CU167" s="3"/>
      <c r="CV167" s="3"/>
      <c r="CW167" s="3"/>
      <c r="CX167" s="3"/>
      <c r="CY167" s="3"/>
      <c r="CZ167" s="3"/>
      <c r="DA167" s="3"/>
      <c r="DB167" s="3"/>
      <c r="DC167" s="3"/>
      <c r="DD167" s="3">
        <v>10</v>
      </c>
      <c r="DE167" s="3"/>
      <c r="DF167" s="3"/>
      <c r="DG167" s="3"/>
      <c r="DH167" s="3"/>
      <c r="DI167" s="3"/>
      <c r="DJ167" s="3">
        <v>20</v>
      </c>
      <c r="DK167" s="3"/>
      <c r="DL167" s="3"/>
      <c r="DM167" s="3"/>
      <c r="DN167" s="3"/>
      <c r="DO167" s="3"/>
      <c r="DP167" s="3"/>
      <c r="DQ167" s="3"/>
      <c r="DR167" s="3"/>
      <c r="DS167" s="3"/>
      <c r="DT167" s="3"/>
      <c r="DU167" s="3">
        <v>30</v>
      </c>
      <c r="DV167" s="3"/>
      <c r="DW167" s="3"/>
      <c r="DX167" s="3"/>
      <c r="DY167" s="3"/>
      <c r="DZ167" s="3"/>
      <c r="EA167" s="3"/>
      <c r="EB167" s="3"/>
      <c r="EC167" s="3"/>
      <c r="ED167" s="3"/>
      <c r="EE167" s="3"/>
      <c r="EF167" s="3"/>
      <c r="EG167" s="3"/>
      <c r="EH167" s="3"/>
      <c r="EI167" s="3"/>
      <c r="EJ167" s="3"/>
      <c r="EK167" s="3"/>
      <c r="EL167" s="3"/>
      <c r="EM167" s="3"/>
      <c r="EN167" s="3"/>
      <c r="EO167" s="3"/>
      <c r="EP167" s="3"/>
      <c r="EQ167" s="3"/>
      <c r="ER167" s="3"/>
      <c r="ES167" s="3"/>
      <c r="ET167" s="3"/>
      <c r="EU167" s="3"/>
      <c r="EV167" s="3"/>
      <c r="EW167" s="3"/>
      <c r="EX167" s="3"/>
      <c r="EY167" s="3"/>
      <c r="EZ167" s="3"/>
      <c r="FA167" s="3"/>
      <c r="FB167" s="3"/>
      <c r="FC167" s="3"/>
      <c r="FD167" s="3"/>
      <c r="FE167" s="3"/>
      <c r="FF167" s="3"/>
      <c r="FG167" s="3">
        <v>20</v>
      </c>
      <c r="FH167" s="3"/>
      <c r="FI167" s="3"/>
      <c r="FJ167" s="3"/>
      <c r="FK167" s="3"/>
      <c r="FL167" s="3"/>
      <c r="FM167" s="3"/>
    </row>
    <row r="168" spans="1:169" ht="30" x14ac:dyDescent="0.25">
      <c r="A168" s="12" t="s">
        <v>214</v>
      </c>
      <c r="B168" s="4" t="s">
        <v>107</v>
      </c>
      <c r="C168" s="4" t="s">
        <v>111</v>
      </c>
      <c r="D168" s="4" t="s">
        <v>115</v>
      </c>
      <c r="E168" s="4">
        <v>2017</v>
      </c>
      <c r="F168" s="1">
        <f t="shared" si="6"/>
        <v>7</v>
      </c>
      <c r="G168" s="4"/>
      <c r="H168" s="9"/>
      <c r="I168" s="3"/>
      <c r="J168" s="9"/>
      <c r="K168" s="9"/>
      <c r="L168" s="9"/>
      <c r="M168" s="9"/>
      <c r="N168" s="3">
        <v>10</v>
      </c>
      <c r="O168" s="3"/>
      <c r="P168" s="3"/>
      <c r="Q168" s="3"/>
      <c r="R168" s="3"/>
      <c r="S168" s="3"/>
      <c r="T168" s="3"/>
      <c r="U168" s="3"/>
      <c r="V168" s="3"/>
      <c r="W168" s="9"/>
      <c r="X168" s="9"/>
      <c r="Y168" s="9"/>
      <c r="Z168" s="9"/>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v>25</v>
      </c>
      <c r="BI168" s="3"/>
      <c r="BJ168" s="3">
        <v>30</v>
      </c>
      <c r="BK168" s="3"/>
      <c r="BL168" s="3"/>
      <c r="BM168" s="3"/>
      <c r="BN168" s="3"/>
      <c r="BO168" s="3"/>
      <c r="BP168" s="3"/>
      <c r="BQ168" s="3"/>
      <c r="BR168" s="3"/>
      <c r="BS168" s="3"/>
      <c r="BT168" s="3"/>
      <c r="BU168" s="3">
        <v>5</v>
      </c>
      <c r="BV168" s="3"/>
      <c r="BW168" s="3"/>
      <c r="BX168" s="3">
        <v>10</v>
      </c>
      <c r="BY168" s="3"/>
      <c r="BZ168" s="3"/>
      <c r="CA168" s="3"/>
      <c r="CB168" s="3"/>
      <c r="CC168" s="3"/>
      <c r="CD168" s="3"/>
      <c r="CE168" s="3"/>
      <c r="CF168" s="3"/>
      <c r="CG168" s="9"/>
      <c r="CH168" s="9"/>
      <c r="CI168" s="9"/>
      <c r="CJ168" s="9"/>
      <c r="CK168" s="9"/>
      <c r="CL168" s="9"/>
      <c r="CM168" s="9"/>
      <c r="CN168" s="9"/>
      <c r="CO168" s="9"/>
      <c r="CP168" s="9"/>
      <c r="CQ168" s="3"/>
      <c r="CR168" s="3"/>
      <c r="CS168" s="3"/>
      <c r="CT168" s="3"/>
      <c r="CU168" s="3"/>
      <c r="CV168" s="3">
        <v>5</v>
      </c>
      <c r="CW168" s="3"/>
      <c r="CX168" s="3"/>
      <c r="CY168" s="3"/>
      <c r="CZ168" s="3"/>
      <c r="DA168" s="3"/>
      <c r="DB168" s="3"/>
      <c r="DC168" s="3"/>
      <c r="DD168" s="3"/>
      <c r="DE168" s="3"/>
      <c r="DF168" s="3"/>
      <c r="DG168" s="3"/>
      <c r="DH168" s="3"/>
      <c r="DI168" s="3"/>
      <c r="DJ168" s="3">
        <v>15</v>
      </c>
      <c r="DK168" s="3"/>
      <c r="DL168" s="3"/>
      <c r="DM168" s="3"/>
      <c r="DN168" s="3"/>
      <c r="DO168" s="3"/>
      <c r="DP168" s="3"/>
      <c r="DQ168" s="3"/>
      <c r="DR168" s="3"/>
      <c r="DS168" s="3"/>
      <c r="DT168" s="3"/>
      <c r="DU168" s="3"/>
      <c r="DV168" s="3"/>
      <c r="DW168" s="3"/>
      <c r="DX168" s="3"/>
      <c r="DY168" s="3"/>
      <c r="DZ168" s="3"/>
      <c r="EA168" s="3"/>
      <c r="EB168" s="3"/>
      <c r="EC168" s="3"/>
      <c r="ED168" s="3"/>
      <c r="EE168" s="3"/>
      <c r="EF168" s="3"/>
      <c r="EG168" s="3"/>
      <c r="EH168" s="3"/>
      <c r="EI168" s="3"/>
      <c r="EJ168" s="3"/>
      <c r="EK168" s="3"/>
      <c r="EL168" s="3"/>
      <c r="EM168" s="3"/>
      <c r="EN168" s="3"/>
      <c r="EO168" s="3"/>
      <c r="EP168" s="3"/>
      <c r="EQ168" s="3"/>
      <c r="ER168" s="3"/>
      <c r="ES168" s="3"/>
      <c r="ET168" s="3"/>
      <c r="EU168" s="3"/>
      <c r="EV168" s="3"/>
      <c r="EW168" s="3"/>
      <c r="EX168" s="3"/>
      <c r="EY168" s="3"/>
      <c r="EZ168" s="3"/>
      <c r="FA168" s="3"/>
      <c r="FB168" s="3"/>
      <c r="FC168" s="3"/>
      <c r="FD168" s="3"/>
      <c r="FE168" s="3"/>
      <c r="FF168" s="3"/>
      <c r="FG168" s="3"/>
      <c r="FH168" s="3"/>
      <c r="FI168" s="3"/>
      <c r="FJ168" s="3"/>
      <c r="FK168" s="3"/>
      <c r="FL168" s="3"/>
      <c r="FM168" s="3"/>
    </row>
    <row r="169" spans="1:169" ht="30" x14ac:dyDescent="0.25">
      <c r="A169" s="12" t="s">
        <v>215</v>
      </c>
      <c r="B169" s="4" t="s">
        <v>107</v>
      </c>
      <c r="C169" s="4" t="s">
        <v>111</v>
      </c>
      <c r="D169" s="4" t="s">
        <v>115</v>
      </c>
      <c r="E169" s="4">
        <v>2017</v>
      </c>
      <c r="F169" s="1">
        <f t="shared" si="6"/>
        <v>6</v>
      </c>
      <c r="G169" s="4"/>
      <c r="H169" s="9"/>
      <c r="I169" s="3">
        <v>5</v>
      </c>
      <c r="J169" s="9"/>
      <c r="K169" s="9"/>
      <c r="L169" s="9"/>
      <c r="M169" s="9"/>
      <c r="N169" s="3"/>
      <c r="O169" s="3"/>
      <c r="P169" s="3"/>
      <c r="Q169" s="3"/>
      <c r="R169" s="3"/>
      <c r="S169" s="3"/>
      <c r="T169" s="3"/>
      <c r="U169" s="3"/>
      <c r="V169" s="3"/>
      <c r="W169" s="9"/>
      <c r="X169" s="9"/>
      <c r="Y169" s="9"/>
      <c r="Z169" s="9"/>
      <c r="AA169" s="3"/>
      <c r="AB169" s="3"/>
      <c r="AC169" s="3">
        <v>25</v>
      </c>
      <c r="AD169" s="3"/>
      <c r="AE169" s="3"/>
      <c r="AF169" s="3"/>
      <c r="AG169" s="3"/>
      <c r="AH169" s="3"/>
      <c r="AI169" s="3"/>
      <c r="AJ169" s="3">
        <v>5</v>
      </c>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9"/>
      <c r="CH169" s="9"/>
      <c r="CI169" s="9"/>
      <c r="CJ169" s="9"/>
      <c r="CK169" s="9"/>
      <c r="CL169" s="9"/>
      <c r="CM169" s="9"/>
      <c r="CN169" s="9"/>
      <c r="CO169" s="9"/>
      <c r="CP169" s="9"/>
      <c r="CQ169" s="3">
        <v>45</v>
      </c>
      <c r="CR169" s="3"/>
      <c r="CS169" s="3"/>
      <c r="CT169" s="3"/>
      <c r="CU169" s="3"/>
      <c r="CV169" s="3">
        <v>10</v>
      </c>
      <c r="CW169" s="3"/>
      <c r="CX169" s="3"/>
      <c r="CY169" s="3"/>
      <c r="CZ169" s="3"/>
      <c r="DA169" s="3"/>
      <c r="DB169" s="3"/>
      <c r="DC169" s="3"/>
      <c r="DD169" s="3"/>
      <c r="DE169" s="3"/>
      <c r="DF169" s="3"/>
      <c r="DG169" s="3"/>
      <c r="DH169" s="3"/>
      <c r="DI169" s="3"/>
      <c r="DJ169" s="3"/>
      <c r="DK169" s="3"/>
      <c r="DL169" s="3"/>
      <c r="DM169" s="3"/>
      <c r="DN169" s="3"/>
      <c r="DO169" s="3"/>
      <c r="DP169" s="3"/>
      <c r="DQ169" s="3"/>
      <c r="DR169" s="3"/>
      <c r="DS169" s="3"/>
      <c r="DT169" s="3"/>
      <c r="DU169" s="3">
        <v>5</v>
      </c>
      <c r="DV169" s="3"/>
      <c r="DW169" s="3"/>
      <c r="DX169" s="3"/>
      <c r="DY169" s="3"/>
      <c r="DZ169" s="3"/>
      <c r="EA169" s="3"/>
      <c r="EB169" s="3"/>
      <c r="EC169" s="3"/>
      <c r="ED169" s="3"/>
      <c r="EE169" s="3"/>
      <c r="EF169" s="3"/>
      <c r="EG169" s="3"/>
      <c r="EH169" s="3"/>
      <c r="EI169" s="3"/>
      <c r="EJ169" s="3"/>
      <c r="EK169" s="3"/>
      <c r="EL169" s="3"/>
      <c r="EM169" s="3"/>
      <c r="EN169" s="3"/>
      <c r="EO169" s="3"/>
      <c r="EP169" s="3"/>
      <c r="EQ169" s="3"/>
      <c r="ER169" s="3"/>
      <c r="ES169" s="3"/>
      <c r="ET169" s="3"/>
      <c r="EU169" s="3"/>
      <c r="EV169" s="3"/>
      <c r="EW169" s="3"/>
      <c r="EX169" s="3"/>
      <c r="EY169" s="3"/>
      <c r="EZ169" s="3"/>
      <c r="FA169" s="3"/>
      <c r="FB169" s="3"/>
      <c r="FC169" s="3"/>
      <c r="FD169" s="3"/>
      <c r="FE169" s="3"/>
      <c r="FF169" s="3"/>
      <c r="FG169" s="3"/>
      <c r="FH169" s="3"/>
      <c r="FI169" s="3"/>
      <c r="FJ169" s="3"/>
      <c r="FK169" s="3"/>
      <c r="FL169" s="3"/>
      <c r="FM169" s="3"/>
    </row>
    <row r="170" spans="1:169" ht="30" x14ac:dyDescent="0.25">
      <c r="A170" s="12" t="s">
        <v>216</v>
      </c>
      <c r="B170" s="4" t="s">
        <v>107</v>
      </c>
      <c r="C170" s="4" t="s">
        <v>111</v>
      </c>
      <c r="D170" s="4" t="s">
        <v>115</v>
      </c>
      <c r="E170" s="4">
        <v>2017</v>
      </c>
      <c r="F170" s="1">
        <f t="shared" si="6"/>
        <v>6</v>
      </c>
      <c r="G170" s="4"/>
      <c r="H170" s="9"/>
      <c r="I170" s="3">
        <v>10</v>
      </c>
      <c r="J170" s="9"/>
      <c r="K170" s="9"/>
      <c r="L170" s="9"/>
      <c r="M170" s="9"/>
      <c r="N170" s="3"/>
      <c r="O170" s="3"/>
      <c r="P170" s="3"/>
      <c r="Q170" s="3"/>
      <c r="R170" s="3"/>
      <c r="S170" s="3"/>
      <c r="T170" s="3"/>
      <c r="U170" s="3"/>
      <c r="V170" s="3"/>
      <c r="W170" s="9"/>
      <c r="X170" s="9"/>
      <c r="Y170" s="9"/>
      <c r="Z170" s="9"/>
      <c r="AA170" s="3"/>
      <c r="AB170" s="3"/>
      <c r="AC170" s="3">
        <v>5</v>
      </c>
      <c r="AD170" s="3"/>
      <c r="AE170" s="3"/>
      <c r="AF170" s="3"/>
      <c r="AG170" s="3"/>
      <c r="AH170" s="3"/>
      <c r="AI170" s="3"/>
      <c r="AJ170" s="3">
        <v>30</v>
      </c>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9"/>
      <c r="CH170" s="9"/>
      <c r="CI170" s="9"/>
      <c r="CJ170" s="9"/>
      <c r="CK170" s="9"/>
      <c r="CL170" s="9"/>
      <c r="CM170" s="9"/>
      <c r="CN170" s="9"/>
      <c r="CO170" s="9"/>
      <c r="CP170" s="9"/>
      <c r="CQ170" s="3">
        <v>10</v>
      </c>
      <c r="CR170" s="3"/>
      <c r="CS170" s="3"/>
      <c r="CT170" s="3"/>
      <c r="CU170" s="3"/>
      <c r="CV170" s="3">
        <v>5</v>
      </c>
      <c r="CW170" s="3"/>
      <c r="CX170" s="3"/>
      <c r="CY170" s="3"/>
      <c r="CZ170" s="3"/>
      <c r="DA170" s="3"/>
      <c r="DB170" s="3"/>
      <c r="DC170" s="3"/>
      <c r="DD170" s="3"/>
      <c r="DE170" s="3"/>
      <c r="DF170" s="3"/>
      <c r="DG170" s="3"/>
      <c r="DH170" s="3"/>
      <c r="DI170" s="3"/>
      <c r="DJ170" s="3"/>
      <c r="DK170" s="3"/>
      <c r="DL170" s="3"/>
      <c r="DM170" s="3"/>
      <c r="DN170" s="3"/>
      <c r="DO170" s="3"/>
      <c r="DP170" s="3"/>
      <c r="DQ170" s="3"/>
      <c r="DR170" s="3"/>
      <c r="DS170" s="3"/>
      <c r="DT170" s="3"/>
      <c r="DU170" s="3">
        <v>40</v>
      </c>
      <c r="DV170" s="3"/>
      <c r="DW170" s="3"/>
      <c r="DX170" s="3"/>
      <c r="DY170" s="3"/>
      <c r="DZ170" s="3"/>
      <c r="EA170" s="3"/>
      <c r="EB170" s="3"/>
      <c r="EC170" s="3"/>
      <c r="ED170" s="3"/>
      <c r="EE170" s="3"/>
      <c r="EF170" s="3"/>
      <c r="EG170" s="3"/>
      <c r="EH170" s="3"/>
      <c r="EI170" s="3"/>
      <c r="EJ170" s="3"/>
      <c r="EK170" s="3"/>
      <c r="EL170" s="3"/>
      <c r="EM170" s="3"/>
      <c r="EN170" s="3"/>
      <c r="EO170" s="3"/>
      <c r="EP170" s="3"/>
      <c r="EQ170" s="3"/>
      <c r="ER170" s="3"/>
      <c r="ES170" s="3"/>
      <c r="ET170" s="3"/>
      <c r="EU170" s="3"/>
      <c r="EV170" s="3"/>
      <c r="EW170" s="3"/>
      <c r="EX170" s="3"/>
      <c r="EY170" s="3"/>
      <c r="EZ170" s="3"/>
      <c r="FA170" s="3"/>
      <c r="FB170" s="3"/>
      <c r="FC170" s="3"/>
      <c r="FD170" s="3"/>
      <c r="FE170" s="3"/>
      <c r="FF170" s="3"/>
      <c r="FG170" s="3"/>
      <c r="FH170" s="3"/>
      <c r="FI170" s="3"/>
      <c r="FJ170" s="3"/>
      <c r="FK170" s="3"/>
      <c r="FL170" s="3"/>
      <c r="FM170" s="3"/>
    </row>
    <row r="171" spans="1:169" ht="30" x14ac:dyDescent="0.25">
      <c r="A171" s="12" t="s">
        <v>217</v>
      </c>
      <c r="B171" s="4" t="s">
        <v>107</v>
      </c>
      <c r="C171" s="4" t="s">
        <v>111</v>
      </c>
      <c r="D171" s="4" t="s">
        <v>115</v>
      </c>
      <c r="E171" s="4">
        <v>2017</v>
      </c>
      <c r="F171" s="1">
        <f t="shared" si="6"/>
        <v>8</v>
      </c>
      <c r="G171" s="4"/>
      <c r="H171" s="9"/>
      <c r="I171" s="3"/>
      <c r="J171" s="9"/>
      <c r="K171" s="9"/>
      <c r="L171" s="9"/>
      <c r="M171" s="9"/>
      <c r="N171" s="3">
        <v>45</v>
      </c>
      <c r="O171" s="3"/>
      <c r="P171" s="3"/>
      <c r="Q171" s="3"/>
      <c r="R171" s="3"/>
      <c r="S171" s="3"/>
      <c r="T171" s="3"/>
      <c r="U171" s="3"/>
      <c r="V171" s="3"/>
      <c r="W171" s="9"/>
      <c r="X171" s="9"/>
      <c r="Y171" s="9"/>
      <c r="Z171" s="9"/>
      <c r="AA171" s="3"/>
      <c r="AB171" s="3"/>
      <c r="AC171" s="3">
        <v>10</v>
      </c>
      <c r="AD171" s="3"/>
      <c r="AE171" s="3"/>
      <c r="AF171" s="3"/>
      <c r="AG171" s="3"/>
      <c r="AH171" s="3"/>
      <c r="AI171" s="3"/>
      <c r="AJ171" s="3">
        <v>5</v>
      </c>
      <c r="AK171" s="3"/>
      <c r="AL171" s="3"/>
      <c r="AM171" s="3"/>
      <c r="AN171" s="3"/>
      <c r="AO171" s="3"/>
      <c r="AP171" s="3"/>
      <c r="AQ171" s="3"/>
      <c r="AR171" s="3"/>
      <c r="AS171" s="3"/>
      <c r="AT171" s="3"/>
      <c r="AU171" s="3">
        <v>5</v>
      </c>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9"/>
      <c r="CH171" s="9"/>
      <c r="CI171" s="9"/>
      <c r="CJ171" s="9"/>
      <c r="CK171" s="9"/>
      <c r="CL171" s="9"/>
      <c r="CM171" s="9"/>
      <c r="CN171" s="9"/>
      <c r="CO171" s="9"/>
      <c r="CP171" s="9"/>
      <c r="CQ171" s="3">
        <v>10</v>
      </c>
      <c r="CR171" s="3"/>
      <c r="CS171" s="3"/>
      <c r="CT171" s="3"/>
      <c r="CU171" s="3"/>
      <c r="CV171" s="3">
        <v>15</v>
      </c>
      <c r="CW171" s="3"/>
      <c r="CX171" s="3"/>
      <c r="CY171" s="3"/>
      <c r="CZ171" s="3"/>
      <c r="DA171" s="3"/>
      <c r="DB171" s="3"/>
      <c r="DC171" s="3"/>
      <c r="DD171" s="3"/>
      <c r="DE171" s="3"/>
      <c r="DF171" s="3"/>
      <c r="DG171" s="3"/>
      <c r="DH171" s="3"/>
      <c r="DI171" s="3"/>
      <c r="DJ171" s="3">
        <v>5</v>
      </c>
      <c r="DK171" s="3"/>
      <c r="DL171" s="3"/>
      <c r="DM171" s="3"/>
      <c r="DN171" s="3"/>
      <c r="DO171" s="3"/>
      <c r="DP171" s="3"/>
      <c r="DQ171" s="3"/>
      <c r="DR171" s="3"/>
      <c r="DS171" s="3"/>
      <c r="DT171" s="3"/>
      <c r="DU171" s="3">
        <v>5</v>
      </c>
      <c r="DV171" s="3"/>
      <c r="DW171" s="3"/>
      <c r="DX171" s="3"/>
      <c r="DY171" s="3"/>
      <c r="DZ171" s="3"/>
      <c r="EA171" s="3"/>
      <c r="EB171" s="3"/>
      <c r="EC171" s="3"/>
      <c r="ED171" s="3"/>
      <c r="EE171" s="3"/>
      <c r="EF171" s="3"/>
      <c r="EG171" s="3"/>
      <c r="EH171" s="3"/>
      <c r="EI171" s="3"/>
      <c r="EJ171" s="3"/>
      <c r="EK171" s="3"/>
      <c r="EL171" s="3"/>
      <c r="EM171" s="3"/>
      <c r="EN171" s="3"/>
      <c r="EO171" s="3"/>
      <c r="EP171" s="3"/>
      <c r="EQ171" s="3"/>
      <c r="ER171" s="3"/>
      <c r="ES171" s="3"/>
      <c r="ET171" s="3"/>
      <c r="EU171" s="3"/>
      <c r="EV171" s="3"/>
      <c r="EW171" s="3"/>
      <c r="EX171" s="3"/>
      <c r="EY171" s="3"/>
      <c r="EZ171" s="3"/>
      <c r="FA171" s="3"/>
      <c r="FB171" s="3"/>
      <c r="FC171" s="3"/>
      <c r="FD171" s="3"/>
      <c r="FE171" s="3"/>
      <c r="FF171" s="3"/>
      <c r="FG171" s="3"/>
      <c r="FH171" s="3"/>
      <c r="FI171" s="3"/>
      <c r="FJ171" s="3"/>
      <c r="FK171" s="3"/>
      <c r="FL171" s="3"/>
      <c r="FM171" s="3"/>
    </row>
    <row r="172" spans="1:169" ht="30" x14ac:dyDescent="0.25">
      <c r="A172" s="12" t="s">
        <v>219</v>
      </c>
      <c r="B172" s="4" t="s">
        <v>107</v>
      </c>
      <c r="C172" s="4" t="s">
        <v>111</v>
      </c>
      <c r="D172" s="4" t="s">
        <v>115</v>
      </c>
      <c r="E172" s="4">
        <v>2017</v>
      </c>
      <c r="F172" s="1">
        <f t="shared" si="6"/>
        <v>7</v>
      </c>
      <c r="G172" s="4"/>
      <c r="H172" s="9"/>
      <c r="I172" s="3"/>
      <c r="J172" s="9"/>
      <c r="K172" s="9"/>
      <c r="L172" s="9"/>
      <c r="M172" s="9"/>
      <c r="N172" s="3">
        <v>5</v>
      </c>
      <c r="O172" s="3"/>
      <c r="P172" s="3"/>
      <c r="Q172" s="3"/>
      <c r="R172" s="3"/>
      <c r="S172" s="3"/>
      <c r="T172" s="3"/>
      <c r="U172" s="3"/>
      <c r="V172" s="3"/>
      <c r="W172" s="9"/>
      <c r="X172" s="9"/>
      <c r="Y172" s="9"/>
      <c r="Z172" s="9"/>
      <c r="AA172" s="3"/>
      <c r="AB172" s="3"/>
      <c r="AC172" s="3">
        <v>20</v>
      </c>
      <c r="AD172" s="3"/>
      <c r="AE172" s="3"/>
      <c r="AF172" s="3"/>
      <c r="AG172" s="3"/>
      <c r="AH172" s="3"/>
      <c r="AI172" s="3"/>
      <c r="AJ172" s="3"/>
      <c r="AK172" s="3"/>
      <c r="AL172" s="3"/>
      <c r="AM172" s="3"/>
      <c r="AN172" s="3"/>
      <c r="AO172" s="3"/>
      <c r="AP172" s="3"/>
      <c r="AQ172" s="3"/>
      <c r="AR172" s="3"/>
      <c r="AS172" s="3"/>
      <c r="AT172" s="3"/>
      <c r="AU172" s="3">
        <v>5</v>
      </c>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9"/>
      <c r="CH172" s="9"/>
      <c r="CI172" s="9"/>
      <c r="CJ172" s="9"/>
      <c r="CK172" s="9"/>
      <c r="CL172" s="9"/>
      <c r="CM172" s="9"/>
      <c r="CN172" s="9"/>
      <c r="CO172" s="9"/>
      <c r="CP172" s="9"/>
      <c r="CQ172" s="3">
        <v>30</v>
      </c>
      <c r="CR172" s="3"/>
      <c r="CS172" s="3"/>
      <c r="CT172" s="3"/>
      <c r="CU172" s="3"/>
      <c r="CV172" s="3">
        <v>20</v>
      </c>
      <c r="CW172" s="3"/>
      <c r="CX172" s="3"/>
      <c r="CY172" s="3"/>
      <c r="CZ172" s="3"/>
      <c r="DA172" s="3"/>
      <c r="DB172" s="3"/>
      <c r="DC172" s="3"/>
      <c r="DD172" s="3"/>
      <c r="DE172" s="3"/>
      <c r="DF172" s="3"/>
      <c r="DG172" s="3"/>
      <c r="DH172" s="3"/>
      <c r="DI172" s="3"/>
      <c r="DJ172" s="3">
        <v>15</v>
      </c>
      <c r="DK172" s="3"/>
      <c r="DL172" s="3"/>
      <c r="DM172" s="3"/>
      <c r="DN172" s="3"/>
      <c r="DO172" s="3"/>
      <c r="DP172" s="3"/>
      <c r="DQ172" s="3"/>
      <c r="DR172" s="3"/>
      <c r="DS172" s="3"/>
      <c r="DT172" s="3"/>
      <c r="DU172" s="3">
        <v>5</v>
      </c>
      <c r="DV172" s="3"/>
      <c r="DW172" s="3"/>
      <c r="DX172" s="3"/>
      <c r="DY172" s="3"/>
      <c r="DZ172" s="3"/>
      <c r="EA172" s="3"/>
      <c r="EB172" s="3"/>
      <c r="EC172" s="3"/>
      <c r="ED172" s="3"/>
      <c r="EE172" s="3"/>
      <c r="EF172" s="3"/>
      <c r="EG172" s="3"/>
      <c r="EH172" s="3"/>
      <c r="EI172" s="3"/>
      <c r="EJ172" s="3"/>
      <c r="EK172" s="3"/>
      <c r="EL172" s="3"/>
      <c r="EM172" s="3"/>
      <c r="EN172" s="3"/>
      <c r="EO172" s="3"/>
      <c r="EP172" s="3"/>
      <c r="EQ172" s="3"/>
      <c r="ER172" s="3"/>
      <c r="ES172" s="3"/>
      <c r="ET172" s="3"/>
      <c r="EU172" s="3"/>
      <c r="EV172" s="3"/>
      <c r="EW172" s="3"/>
      <c r="EX172" s="3"/>
      <c r="EY172" s="3"/>
      <c r="EZ172" s="3"/>
      <c r="FA172" s="3"/>
      <c r="FB172" s="3"/>
      <c r="FC172" s="3"/>
      <c r="FD172" s="3"/>
      <c r="FE172" s="3"/>
      <c r="FF172" s="3"/>
      <c r="FG172" s="3"/>
      <c r="FH172" s="3"/>
      <c r="FI172" s="3"/>
      <c r="FJ172" s="3"/>
      <c r="FK172" s="3"/>
      <c r="FL172" s="3"/>
      <c r="FM172" s="3"/>
    </row>
    <row r="173" spans="1:169" ht="30" x14ac:dyDescent="0.25">
      <c r="A173" s="12" t="s">
        <v>220</v>
      </c>
      <c r="B173" s="4" t="s">
        <v>107</v>
      </c>
      <c r="C173" s="4" t="s">
        <v>111</v>
      </c>
      <c r="D173" s="4" t="s">
        <v>115</v>
      </c>
      <c r="E173" s="4">
        <v>2017</v>
      </c>
      <c r="F173" s="1">
        <f t="shared" si="6"/>
        <v>6</v>
      </c>
      <c r="G173" s="4"/>
      <c r="H173" s="9"/>
      <c r="I173" s="3"/>
      <c r="J173" s="9"/>
      <c r="K173" s="9"/>
      <c r="L173" s="9"/>
      <c r="M173" s="9"/>
      <c r="N173" s="3">
        <v>5</v>
      </c>
      <c r="O173" s="3"/>
      <c r="P173" s="3"/>
      <c r="Q173" s="3"/>
      <c r="R173" s="3"/>
      <c r="S173" s="3"/>
      <c r="T173" s="3"/>
      <c r="U173" s="3"/>
      <c r="V173" s="3"/>
      <c r="W173" s="9"/>
      <c r="X173" s="9"/>
      <c r="Y173" s="9"/>
      <c r="Z173" s="9"/>
      <c r="AA173" s="3"/>
      <c r="AB173" s="3"/>
      <c r="AC173" s="3">
        <v>35</v>
      </c>
      <c r="AD173" s="3"/>
      <c r="AE173" s="3"/>
      <c r="AF173" s="3"/>
      <c r="AG173" s="3"/>
      <c r="AH173" s="3"/>
      <c r="AI173" s="3"/>
      <c r="AJ173" s="3"/>
      <c r="AK173" s="3"/>
      <c r="AL173" s="3"/>
      <c r="AM173" s="3"/>
      <c r="AN173" s="3"/>
      <c r="AO173" s="3"/>
      <c r="AP173" s="3"/>
      <c r="AQ173" s="3"/>
      <c r="AR173" s="3"/>
      <c r="AS173" s="3"/>
      <c r="AT173" s="3"/>
      <c r="AU173" s="3">
        <v>15</v>
      </c>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9"/>
      <c r="CH173" s="9"/>
      <c r="CI173" s="9"/>
      <c r="CJ173" s="9"/>
      <c r="CK173" s="9"/>
      <c r="CL173" s="9"/>
      <c r="CM173" s="9"/>
      <c r="CN173" s="9"/>
      <c r="CO173" s="9"/>
      <c r="CP173" s="9"/>
      <c r="CQ173" s="3">
        <v>20</v>
      </c>
      <c r="CR173" s="3"/>
      <c r="CS173" s="3"/>
      <c r="CT173" s="3"/>
      <c r="CU173" s="3"/>
      <c r="CV173" s="3">
        <v>20</v>
      </c>
      <c r="CW173" s="3"/>
      <c r="CX173" s="3"/>
      <c r="CY173" s="3"/>
      <c r="CZ173" s="3"/>
      <c r="DA173" s="3"/>
      <c r="DB173" s="3"/>
      <c r="DC173" s="3"/>
      <c r="DD173" s="3"/>
      <c r="DE173" s="3"/>
      <c r="DF173" s="3"/>
      <c r="DG173" s="3"/>
      <c r="DH173" s="3"/>
      <c r="DI173" s="3"/>
      <c r="DJ173" s="3"/>
      <c r="DK173" s="3"/>
      <c r="DL173" s="3"/>
      <c r="DM173" s="3"/>
      <c r="DN173" s="3"/>
      <c r="DO173" s="3"/>
      <c r="DP173" s="3"/>
      <c r="DQ173" s="3"/>
      <c r="DR173" s="3"/>
      <c r="DS173" s="3"/>
      <c r="DT173" s="3"/>
      <c r="DU173" s="3">
        <v>5</v>
      </c>
      <c r="DV173" s="3"/>
      <c r="DW173" s="3"/>
      <c r="DX173" s="3"/>
      <c r="DY173" s="3"/>
      <c r="DZ173" s="3"/>
      <c r="EA173" s="3"/>
      <c r="EB173" s="3"/>
      <c r="EC173" s="3"/>
      <c r="ED173" s="3"/>
      <c r="EE173" s="3"/>
      <c r="EF173" s="3"/>
      <c r="EG173" s="3"/>
      <c r="EH173" s="3"/>
      <c r="EI173" s="3"/>
      <c r="EJ173" s="3"/>
      <c r="EK173" s="3"/>
      <c r="EL173" s="3"/>
      <c r="EM173" s="3"/>
      <c r="EN173" s="3"/>
      <c r="EO173" s="3"/>
      <c r="EP173" s="3"/>
      <c r="EQ173" s="3"/>
      <c r="ER173" s="3"/>
      <c r="ES173" s="3"/>
      <c r="ET173" s="3"/>
      <c r="EU173" s="3"/>
      <c r="EV173" s="3"/>
      <c r="EW173" s="3"/>
      <c r="EX173" s="3"/>
      <c r="EY173" s="3"/>
      <c r="EZ173" s="3"/>
      <c r="FA173" s="3"/>
      <c r="FB173" s="3"/>
      <c r="FC173" s="3"/>
      <c r="FD173" s="3"/>
      <c r="FE173" s="3"/>
      <c r="FF173" s="3"/>
      <c r="FG173" s="3"/>
      <c r="FH173" s="3"/>
      <c r="FI173" s="3"/>
      <c r="FJ173" s="3"/>
      <c r="FK173" s="3"/>
      <c r="FL173" s="3"/>
      <c r="FM173" s="3"/>
    </row>
    <row r="174" spans="1:169" ht="45" x14ac:dyDescent="0.25">
      <c r="A174" s="12" t="s">
        <v>221</v>
      </c>
      <c r="B174" s="4" t="s">
        <v>107</v>
      </c>
      <c r="C174" s="4" t="s">
        <v>111</v>
      </c>
      <c r="D174" s="4" t="s">
        <v>115</v>
      </c>
      <c r="E174" s="4">
        <v>2017</v>
      </c>
      <c r="F174" s="1">
        <f t="shared" si="6"/>
        <v>5</v>
      </c>
      <c r="G174" s="4"/>
      <c r="H174" s="9"/>
      <c r="I174" s="3"/>
      <c r="J174" s="9"/>
      <c r="K174" s="9"/>
      <c r="L174" s="9"/>
      <c r="M174" s="9"/>
      <c r="N174" s="3">
        <v>9</v>
      </c>
      <c r="O174" s="3"/>
      <c r="P174" s="3"/>
      <c r="Q174" s="3"/>
      <c r="R174" s="3"/>
      <c r="S174" s="3"/>
      <c r="T174" s="3"/>
      <c r="U174" s="3"/>
      <c r="V174" s="3"/>
      <c r="W174" s="9"/>
      <c r="X174" s="9"/>
      <c r="Y174" s="9"/>
      <c r="Z174" s="9"/>
      <c r="AA174" s="3"/>
      <c r="AB174" s="3"/>
      <c r="AC174" s="3">
        <v>5</v>
      </c>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9"/>
      <c r="CH174" s="9"/>
      <c r="CI174" s="9"/>
      <c r="CJ174" s="9"/>
      <c r="CK174" s="9"/>
      <c r="CL174" s="9"/>
      <c r="CM174" s="9"/>
      <c r="CN174" s="9"/>
      <c r="CO174" s="9"/>
      <c r="CP174" s="9"/>
      <c r="CQ174" s="3">
        <v>70</v>
      </c>
      <c r="CR174" s="3"/>
      <c r="CS174" s="3"/>
      <c r="CT174" s="3"/>
      <c r="CU174" s="3"/>
      <c r="CV174" s="3">
        <v>1</v>
      </c>
      <c r="CW174" s="3"/>
      <c r="CX174" s="3"/>
      <c r="CY174" s="3"/>
      <c r="CZ174" s="3"/>
      <c r="DA174" s="3"/>
      <c r="DB174" s="3"/>
      <c r="DC174" s="3"/>
      <c r="DD174" s="3"/>
      <c r="DE174" s="3"/>
      <c r="DF174" s="3"/>
      <c r="DG174" s="3"/>
      <c r="DH174" s="3"/>
      <c r="DI174" s="3"/>
      <c r="DJ174" s="3"/>
      <c r="DK174" s="3"/>
      <c r="DL174" s="3"/>
      <c r="DM174" s="3"/>
      <c r="DN174" s="3"/>
      <c r="DO174" s="3"/>
      <c r="DP174" s="3"/>
      <c r="DQ174" s="3"/>
      <c r="DR174" s="3"/>
      <c r="DS174" s="3"/>
      <c r="DT174" s="3"/>
      <c r="DU174" s="3">
        <v>15</v>
      </c>
      <c r="DV174" s="3"/>
      <c r="DW174" s="3"/>
      <c r="DX174" s="3"/>
      <c r="DY174" s="3"/>
      <c r="DZ174" s="3"/>
      <c r="EA174" s="3"/>
      <c r="EB174" s="3"/>
      <c r="EC174" s="3"/>
      <c r="ED174" s="3"/>
      <c r="EE174" s="3"/>
      <c r="EF174" s="3"/>
      <c r="EG174" s="3"/>
      <c r="EH174" s="3"/>
      <c r="EI174" s="3"/>
      <c r="EJ174" s="3"/>
      <c r="EK174" s="3"/>
      <c r="EL174" s="3"/>
      <c r="EM174" s="3"/>
      <c r="EN174" s="3"/>
      <c r="EO174" s="3"/>
      <c r="EP174" s="3"/>
      <c r="EQ174" s="3"/>
      <c r="ER174" s="3"/>
      <c r="ES174" s="3"/>
      <c r="ET174" s="3"/>
      <c r="EU174" s="3"/>
      <c r="EV174" s="3"/>
      <c r="EW174" s="3"/>
      <c r="EX174" s="3"/>
      <c r="EY174" s="3"/>
      <c r="EZ174" s="3"/>
      <c r="FA174" s="3"/>
      <c r="FB174" s="3"/>
      <c r="FC174" s="3"/>
      <c r="FD174" s="3"/>
      <c r="FE174" s="3"/>
      <c r="FF174" s="3"/>
      <c r="FG174" s="3"/>
      <c r="FH174" s="3"/>
      <c r="FI174" s="3"/>
      <c r="FJ174" s="3"/>
      <c r="FK174" s="3"/>
      <c r="FL174" s="3"/>
      <c r="FM174" s="3"/>
    </row>
    <row r="175" spans="1:169" ht="60" x14ac:dyDescent="0.25">
      <c r="A175" s="12" t="s">
        <v>222</v>
      </c>
      <c r="B175" s="4" t="s">
        <v>107</v>
      </c>
      <c r="C175" s="4" t="s">
        <v>111</v>
      </c>
      <c r="D175" s="4" t="s">
        <v>115</v>
      </c>
      <c r="E175" s="4">
        <v>2017</v>
      </c>
      <c r="F175" s="1">
        <f t="shared" si="6"/>
        <v>6</v>
      </c>
      <c r="G175" s="4"/>
      <c r="H175" s="9"/>
      <c r="I175" s="3"/>
      <c r="J175" s="9"/>
      <c r="K175" s="9"/>
      <c r="L175" s="9"/>
      <c r="M175" s="9"/>
      <c r="N175" s="3">
        <v>10</v>
      </c>
      <c r="O175" s="3"/>
      <c r="P175" s="3"/>
      <c r="Q175" s="3"/>
      <c r="R175" s="3"/>
      <c r="S175" s="3"/>
      <c r="T175" s="3"/>
      <c r="U175" s="3"/>
      <c r="V175" s="3"/>
      <c r="W175" s="9"/>
      <c r="X175" s="9"/>
      <c r="Y175" s="9"/>
      <c r="Z175" s="9"/>
      <c r="AA175" s="3"/>
      <c r="AB175" s="3"/>
      <c r="AC175" s="3">
        <v>3</v>
      </c>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9"/>
      <c r="CH175" s="9"/>
      <c r="CI175" s="9"/>
      <c r="CJ175" s="9"/>
      <c r="CK175" s="9"/>
      <c r="CL175" s="9"/>
      <c r="CM175" s="9"/>
      <c r="CN175" s="9"/>
      <c r="CO175" s="9"/>
      <c r="CP175" s="9"/>
      <c r="CQ175" s="3">
        <v>35</v>
      </c>
      <c r="CR175" s="3"/>
      <c r="CS175" s="3"/>
      <c r="CT175" s="3"/>
      <c r="CU175" s="3"/>
      <c r="CV175" s="3">
        <v>2</v>
      </c>
      <c r="CW175" s="3"/>
      <c r="CX175" s="3"/>
      <c r="CY175" s="3"/>
      <c r="CZ175" s="3"/>
      <c r="DA175" s="3"/>
      <c r="DB175" s="3"/>
      <c r="DC175" s="3"/>
      <c r="DD175" s="3"/>
      <c r="DE175" s="3"/>
      <c r="DF175" s="3"/>
      <c r="DG175" s="3"/>
      <c r="DH175" s="3"/>
      <c r="DI175" s="3"/>
      <c r="DJ175" s="3"/>
      <c r="DK175" s="3"/>
      <c r="DL175" s="3"/>
      <c r="DM175" s="3"/>
      <c r="DN175" s="3"/>
      <c r="DO175" s="3"/>
      <c r="DP175" s="3"/>
      <c r="DQ175" s="3"/>
      <c r="DR175" s="3"/>
      <c r="DS175" s="3"/>
      <c r="DT175" s="3"/>
      <c r="DU175" s="3"/>
      <c r="DV175" s="3">
        <v>45</v>
      </c>
      <c r="DW175" s="3"/>
      <c r="DX175" s="3"/>
      <c r="DY175" s="3"/>
      <c r="DZ175" s="3"/>
      <c r="EA175" s="3"/>
      <c r="EB175" s="3"/>
      <c r="EC175" s="3"/>
      <c r="ED175" s="3"/>
      <c r="EE175" s="3"/>
      <c r="EF175" s="3"/>
      <c r="EG175" s="3"/>
      <c r="EH175" s="3"/>
      <c r="EI175" s="3"/>
      <c r="EJ175" s="3">
        <v>5</v>
      </c>
      <c r="EK175" s="3"/>
      <c r="EL175" s="3"/>
      <c r="EM175" s="3"/>
      <c r="EN175" s="3"/>
      <c r="EO175" s="3"/>
      <c r="EP175" s="3"/>
      <c r="EQ175" s="3"/>
      <c r="ER175" s="3"/>
      <c r="ES175" s="3"/>
      <c r="ET175" s="3"/>
      <c r="EU175" s="3"/>
      <c r="EV175" s="3"/>
      <c r="EW175" s="3"/>
      <c r="EX175" s="3"/>
      <c r="EY175" s="3"/>
      <c r="EZ175" s="3"/>
      <c r="FA175" s="3"/>
      <c r="FB175" s="3"/>
      <c r="FC175" s="3"/>
      <c r="FD175" s="3"/>
      <c r="FE175" s="3"/>
      <c r="FF175" s="3"/>
      <c r="FG175" s="3"/>
      <c r="FH175" s="3"/>
      <c r="FI175" s="3"/>
      <c r="FJ175" s="3"/>
      <c r="FK175" s="3"/>
      <c r="FL175" s="3"/>
      <c r="FM175" s="3"/>
    </row>
    <row r="176" spans="1:169" ht="45" x14ac:dyDescent="0.25">
      <c r="A176" s="12" t="s">
        <v>223</v>
      </c>
      <c r="B176" s="4" t="s">
        <v>107</v>
      </c>
      <c r="C176" s="4" t="s">
        <v>111</v>
      </c>
      <c r="D176" s="4" t="s">
        <v>115</v>
      </c>
      <c r="E176" s="4">
        <v>2017</v>
      </c>
      <c r="F176" s="1">
        <f t="shared" ref="F176:F207" si="7">IF(C176="Seed","NA",(COUNT(H176:ADO176)+COUNTIF(H176:ADO176,"Y")+(COUNTIF(H176:ADO176,"*A")/2)))</f>
        <v>6</v>
      </c>
      <c r="G176" s="4"/>
      <c r="H176" s="9"/>
      <c r="I176" s="3"/>
      <c r="J176" s="9"/>
      <c r="K176" s="9"/>
      <c r="L176" s="9"/>
      <c r="M176" s="9"/>
      <c r="N176" s="3">
        <v>20</v>
      </c>
      <c r="O176" s="3"/>
      <c r="P176" s="3"/>
      <c r="Q176" s="3"/>
      <c r="R176" s="3"/>
      <c r="S176" s="3"/>
      <c r="T176" s="3"/>
      <c r="U176" s="3"/>
      <c r="V176" s="3"/>
      <c r="W176" s="9"/>
      <c r="X176" s="9"/>
      <c r="Y176" s="9"/>
      <c r="Z176" s="9"/>
      <c r="AA176" s="3"/>
      <c r="AB176" s="3"/>
      <c r="AC176" s="3">
        <v>1</v>
      </c>
      <c r="AD176" s="3"/>
      <c r="AE176" s="3"/>
      <c r="AF176" s="3"/>
      <c r="AG176" s="3"/>
      <c r="AH176" s="3"/>
      <c r="AI176" s="3"/>
      <c r="AJ176" s="3">
        <v>8</v>
      </c>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9"/>
      <c r="CH176" s="9"/>
      <c r="CI176" s="9"/>
      <c r="CJ176" s="9"/>
      <c r="CK176" s="9"/>
      <c r="CL176" s="9"/>
      <c r="CM176" s="9"/>
      <c r="CN176" s="9"/>
      <c r="CO176" s="9"/>
      <c r="CP176" s="9"/>
      <c r="CQ176" s="3">
        <v>50</v>
      </c>
      <c r="CR176" s="3"/>
      <c r="CS176" s="3"/>
      <c r="CT176" s="3"/>
      <c r="CU176" s="3"/>
      <c r="CV176" s="3">
        <v>1</v>
      </c>
      <c r="CW176" s="3"/>
      <c r="CX176" s="3"/>
      <c r="CY176" s="3"/>
      <c r="CZ176" s="3"/>
      <c r="DA176" s="3"/>
      <c r="DB176" s="3"/>
      <c r="DC176" s="3"/>
      <c r="DD176" s="3"/>
      <c r="DE176" s="3"/>
      <c r="DF176" s="3"/>
      <c r="DG176" s="3"/>
      <c r="DH176" s="3"/>
      <c r="DI176" s="3"/>
      <c r="DJ176" s="3"/>
      <c r="DK176" s="3"/>
      <c r="DL176" s="3"/>
      <c r="DM176" s="3"/>
      <c r="DN176" s="3"/>
      <c r="DO176" s="3"/>
      <c r="DP176" s="3"/>
      <c r="DQ176" s="3"/>
      <c r="DR176" s="3"/>
      <c r="DS176" s="3"/>
      <c r="DT176" s="3"/>
      <c r="DU176" s="3"/>
      <c r="DV176" s="3">
        <v>20</v>
      </c>
      <c r="DW176" s="3"/>
      <c r="DX176" s="3"/>
      <c r="DY176" s="3"/>
      <c r="DZ176" s="3"/>
      <c r="EA176" s="3"/>
      <c r="EB176" s="3"/>
      <c r="EC176" s="3"/>
      <c r="ED176" s="3"/>
      <c r="EE176" s="3"/>
      <c r="EF176" s="3"/>
      <c r="EG176" s="3"/>
      <c r="EH176" s="3"/>
      <c r="EI176" s="3"/>
      <c r="EJ176" s="3"/>
      <c r="EK176" s="3"/>
      <c r="EL176" s="3"/>
      <c r="EM176" s="3"/>
      <c r="EN176" s="3"/>
      <c r="EO176" s="3"/>
      <c r="EP176" s="3"/>
      <c r="EQ176" s="3"/>
      <c r="ER176" s="3"/>
      <c r="ES176" s="3"/>
      <c r="ET176" s="3"/>
      <c r="EU176" s="3"/>
      <c r="EV176" s="3"/>
      <c r="EW176" s="3"/>
      <c r="EX176" s="3"/>
      <c r="EY176" s="3"/>
      <c r="EZ176" s="3"/>
      <c r="FA176" s="3"/>
      <c r="FB176" s="3"/>
      <c r="FC176" s="3"/>
      <c r="FD176" s="3"/>
      <c r="FE176" s="3"/>
      <c r="FF176" s="3"/>
      <c r="FG176" s="3"/>
      <c r="FH176" s="3"/>
      <c r="FI176" s="3"/>
      <c r="FJ176" s="3"/>
      <c r="FK176" s="3"/>
      <c r="FL176" s="3"/>
      <c r="FM176" s="3"/>
    </row>
    <row r="177" spans="1:169" ht="45.75" customHeight="1" x14ac:dyDescent="0.25">
      <c r="A177" s="12" t="s">
        <v>224</v>
      </c>
      <c r="B177" s="4" t="s">
        <v>107</v>
      </c>
      <c r="C177" s="4" t="s">
        <v>111</v>
      </c>
      <c r="D177" s="4" t="s">
        <v>115</v>
      </c>
      <c r="E177" s="4">
        <v>2017</v>
      </c>
      <c r="F177" s="1">
        <f t="shared" si="7"/>
        <v>6</v>
      </c>
      <c r="G177" s="4"/>
      <c r="H177" s="9"/>
      <c r="I177" s="3"/>
      <c r="J177" s="9"/>
      <c r="K177" s="9"/>
      <c r="L177" s="9"/>
      <c r="M177" s="9"/>
      <c r="N177" s="3">
        <v>18</v>
      </c>
      <c r="O177" s="3"/>
      <c r="P177" s="3"/>
      <c r="Q177" s="3"/>
      <c r="R177" s="3"/>
      <c r="S177" s="3"/>
      <c r="T177" s="3"/>
      <c r="U177" s="3"/>
      <c r="V177" s="3"/>
      <c r="W177" s="9"/>
      <c r="X177" s="9"/>
      <c r="Y177" s="9"/>
      <c r="Z177" s="9"/>
      <c r="AA177" s="3"/>
      <c r="AB177" s="3"/>
      <c r="AC177" s="3">
        <v>1</v>
      </c>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9"/>
      <c r="CH177" s="9"/>
      <c r="CI177" s="9"/>
      <c r="CJ177" s="9"/>
      <c r="CK177" s="9"/>
      <c r="CL177" s="9"/>
      <c r="CM177" s="9"/>
      <c r="CN177" s="9"/>
      <c r="CO177" s="9"/>
      <c r="CP177" s="9"/>
      <c r="CQ177" s="3">
        <v>10</v>
      </c>
      <c r="CR177" s="3">
        <v>60</v>
      </c>
      <c r="CS177" s="3"/>
      <c r="CT177" s="3"/>
      <c r="CU177" s="3"/>
      <c r="CV177" s="3">
        <v>1</v>
      </c>
      <c r="CW177" s="3"/>
      <c r="CX177" s="3"/>
      <c r="CY177" s="3"/>
      <c r="CZ177" s="3"/>
      <c r="DA177" s="3"/>
      <c r="DB177" s="3"/>
      <c r="DC177" s="3"/>
      <c r="DD177" s="3"/>
      <c r="DE177" s="3"/>
      <c r="DF177" s="3"/>
      <c r="DG177" s="3"/>
      <c r="DH177" s="3"/>
      <c r="DI177" s="3"/>
      <c r="DJ177" s="3"/>
      <c r="DK177" s="3"/>
      <c r="DL177" s="3"/>
      <c r="DM177" s="3"/>
      <c r="DN177" s="3"/>
      <c r="DO177" s="3"/>
      <c r="DP177" s="3"/>
      <c r="DQ177" s="3"/>
      <c r="DR177" s="3"/>
      <c r="DS177" s="3"/>
      <c r="DT177" s="3"/>
      <c r="DU177" s="3">
        <v>10</v>
      </c>
      <c r="DV177" s="3"/>
      <c r="DW177" s="3"/>
      <c r="DX177" s="3"/>
      <c r="DY177" s="3"/>
      <c r="DZ177" s="3"/>
      <c r="EA177" s="3"/>
      <c r="EB177" s="3"/>
      <c r="EC177" s="3"/>
      <c r="ED177" s="3"/>
      <c r="EE177" s="3"/>
      <c r="EF177" s="3"/>
      <c r="EG177" s="3"/>
      <c r="EH177" s="3"/>
      <c r="EI177" s="3"/>
      <c r="EJ177" s="3"/>
      <c r="EK177" s="3"/>
      <c r="EL177" s="3"/>
      <c r="EM177" s="3"/>
      <c r="EN177" s="3"/>
      <c r="EO177" s="3"/>
      <c r="EP177" s="3"/>
      <c r="EQ177" s="3"/>
      <c r="ER177" s="3"/>
      <c r="ES177" s="3"/>
      <c r="ET177" s="3"/>
      <c r="EU177" s="3"/>
      <c r="EV177" s="3"/>
      <c r="EW177" s="3"/>
      <c r="EX177" s="3"/>
      <c r="EY177" s="3"/>
      <c r="EZ177" s="3"/>
      <c r="FA177" s="3"/>
      <c r="FB177" s="3"/>
      <c r="FC177" s="3"/>
      <c r="FD177" s="3"/>
      <c r="FE177" s="3"/>
      <c r="FF177" s="3"/>
      <c r="FG177" s="3"/>
      <c r="FH177" s="3"/>
      <c r="FI177" s="3"/>
      <c r="FJ177" s="3"/>
      <c r="FK177" s="3"/>
      <c r="FL177" s="3"/>
      <c r="FM177" s="3"/>
    </row>
    <row r="178" spans="1:169" ht="60" x14ac:dyDescent="0.25">
      <c r="A178" s="12" t="s">
        <v>225</v>
      </c>
      <c r="B178" s="4" t="s">
        <v>107</v>
      </c>
      <c r="C178" s="4" t="s">
        <v>111</v>
      </c>
      <c r="D178" s="4" t="s">
        <v>115</v>
      </c>
      <c r="E178" s="4">
        <v>2017</v>
      </c>
      <c r="F178" s="1">
        <f t="shared" si="7"/>
        <v>7</v>
      </c>
      <c r="G178" s="4"/>
      <c r="H178" s="9"/>
      <c r="I178" s="3"/>
      <c r="J178" s="9"/>
      <c r="K178" s="9"/>
      <c r="L178" s="9"/>
      <c r="M178" s="9"/>
      <c r="N178" s="3">
        <v>20</v>
      </c>
      <c r="O178" s="3"/>
      <c r="P178" s="3"/>
      <c r="Q178" s="3"/>
      <c r="R178" s="3"/>
      <c r="S178" s="3"/>
      <c r="T178" s="3"/>
      <c r="U178" s="3"/>
      <c r="V178" s="3"/>
      <c r="W178" s="9"/>
      <c r="X178" s="9"/>
      <c r="Y178" s="9"/>
      <c r="Z178" s="9"/>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v>5</v>
      </c>
      <c r="BV178" s="3"/>
      <c r="BW178" s="3"/>
      <c r="BX178" s="3"/>
      <c r="BY178" s="3"/>
      <c r="BZ178" s="3"/>
      <c r="CA178" s="3"/>
      <c r="CB178" s="3"/>
      <c r="CC178" s="3"/>
      <c r="CD178" s="3"/>
      <c r="CE178" s="3"/>
      <c r="CF178" s="3"/>
      <c r="CG178" s="9"/>
      <c r="CH178" s="9"/>
      <c r="CI178" s="9"/>
      <c r="CJ178" s="9"/>
      <c r="CK178" s="9"/>
      <c r="CL178" s="9"/>
      <c r="CM178" s="9"/>
      <c r="CN178" s="9"/>
      <c r="CO178" s="9"/>
      <c r="CP178" s="9"/>
      <c r="CQ178" s="3">
        <v>25</v>
      </c>
      <c r="CR178" s="3">
        <v>12</v>
      </c>
      <c r="CS178" s="3"/>
      <c r="CT178" s="3"/>
      <c r="CU178" s="3"/>
      <c r="CV178" s="3">
        <v>2</v>
      </c>
      <c r="CW178" s="3"/>
      <c r="CX178" s="3"/>
      <c r="CY178" s="3"/>
      <c r="CZ178" s="3"/>
      <c r="DA178" s="3"/>
      <c r="DB178" s="3"/>
      <c r="DC178" s="3"/>
      <c r="DD178" s="3"/>
      <c r="DE178" s="3"/>
      <c r="DF178" s="3"/>
      <c r="DG178" s="3"/>
      <c r="DH178" s="3"/>
      <c r="DI178" s="3"/>
      <c r="DJ178" s="3"/>
      <c r="DK178" s="3"/>
      <c r="DL178" s="3"/>
      <c r="DM178" s="3"/>
      <c r="DN178" s="3"/>
      <c r="DO178" s="3"/>
      <c r="DP178" s="3"/>
      <c r="DQ178" s="3"/>
      <c r="DR178" s="3"/>
      <c r="DS178" s="3"/>
      <c r="DT178" s="3"/>
      <c r="DU178" s="3">
        <v>35</v>
      </c>
      <c r="DV178" s="3"/>
      <c r="DW178" s="3"/>
      <c r="DX178" s="3"/>
      <c r="DY178" s="3"/>
      <c r="DZ178" s="3"/>
      <c r="EA178" s="3"/>
      <c r="EB178" s="3"/>
      <c r="EC178" s="3"/>
      <c r="ED178" s="3"/>
      <c r="EE178" s="3"/>
      <c r="EF178" s="3"/>
      <c r="EG178" s="3"/>
      <c r="EH178" s="3"/>
      <c r="EI178" s="3"/>
      <c r="EJ178" s="3">
        <v>1</v>
      </c>
      <c r="EK178" s="3"/>
      <c r="EL178" s="3"/>
      <c r="EM178" s="3"/>
      <c r="EN178" s="3"/>
      <c r="EO178" s="3"/>
      <c r="EP178" s="3"/>
      <c r="EQ178" s="3"/>
      <c r="ER178" s="3"/>
      <c r="ES178" s="3"/>
      <c r="ET178" s="3"/>
      <c r="EU178" s="3"/>
      <c r="EV178" s="3"/>
      <c r="EW178" s="3"/>
      <c r="EX178" s="3"/>
      <c r="EY178" s="3"/>
      <c r="EZ178" s="3"/>
      <c r="FA178" s="3"/>
      <c r="FB178" s="3"/>
      <c r="FC178" s="3"/>
      <c r="FD178" s="3"/>
      <c r="FE178" s="3"/>
      <c r="FF178" s="3"/>
      <c r="FG178" s="3"/>
      <c r="FH178" s="3"/>
      <c r="FI178" s="3"/>
      <c r="FJ178" s="3"/>
      <c r="FK178" s="3"/>
      <c r="FL178" s="3"/>
      <c r="FM178" s="3"/>
    </row>
    <row r="179" spans="1:169" ht="60" x14ac:dyDescent="0.25">
      <c r="A179" s="12" t="s">
        <v>226</v>
      </c>
      <c r="B179" s="4" t="s">
        <v>107</v>
      </c>
      <c r="C179" s="4" t="s">
        <v>111</v>
      </c>
      <c r="D179" s="4" t="s">
        <v>115</v>
      </c>
      <c r="E179" s="4">
        <v>2017</v>
      </c>
      <c r="F179" s="1">
        <f t="shared" si="7"/>
        <v>7</v>
      </c>
      <c r="G179" s="4"/>
      <c r="H179" s="9"/>
      <c r="I179" s="3"/>
      <c r="J179" s="9"/>
      <c r="K179" s="9"/>
      <c r="L179" s="9"/>
      <c r="M179" s="9"/>
      <c r="N179" s="3">
        <v>20</v>
      </c>
      <c r="O179" s="3"/>
      <c r="P179" s="3"/>
      <c r="Q179" s="3"/>
      <c r="R179" s="3"/>
      <c r="S179" s="3"/>
      <c r="T179" s="3"/>
      <c r="U179" s="3"/>
      <c r="V179" s="3"/>
      <c r="W179" s="9"/>
      <c r="X179" s="9"/>
      <c r="Y179" s="9"/>
      <c r="Z179" s="9"/>
      <c r="AA179" s="3"/>
      <c r="AB179" s="3"/>
      <c r="AC179" s="3">
        <v>1</v>
      </c>
      <c r="AD179" s="3"/>
      <c r="AE179" s="3"/>
      <c r="AF179" s="3"/>
      <c r="AG179" s="3"/>
      <c r="AH179" s="3"/>
      <c r="AI179" s="3"/>
      <c r="AJ179" s="3">
        <v>7</v>
      </c>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9"/>
      <c r="CH179" s="9"/>
      <c r="CI179" s="9"/>
      <c r="CJ179" s="9"/>
      <c r="CK179" s="9"/>
      <c r="CL179" s="9"/>
      <c r="CM179" s="9"/>
      <c r="CN179" s="9"/>
      <c r="CO179" s="9"/>
      <c r="CP179" s="9"/>
      <c r="CQ179" s="3">
        <v>55</v>
      </c>
      <c r="CR179" s="3">
        <v>15</v>
      </c>
      <c r="CS179" s="3"/>
      <c r="CT179" s="3"/>
      <c r="CU179" s="3"/>
      <c r="CV179" s="3">
        <v>1</v>
      </c>
      <c r="CW179" s="3"/>
      <c r="CX179" s="3"/>
      <c r="CY179" s="3"/>
      <c r="CZ179" s="3"/>
      <c r="DA179" s="3"/>
      <c r="DB179" s="3"/>
      <c r="DC179" s="3"/>
      <c r="DD179" s="3"/>
      <c r="DE179" s="3"/>
      <c r="DF179" s="3"/>
      <c r="DG179" s="3"/>
      <c r="DH179" s="3"/>
      <c r="DI179" s="3"/>
      <c r="DJ179" s="3"/>
      <c r="DK179" s="3"/>
      <c r="DL179" s="3"/>
      <c r="DM179" s="3"/>
      <c r="DN179" s="3"/>
      <c r="DO179" s="3"/>
      <c r="DP179" s="3"/>
      <c r="DQ179" s="3"/>
      <c r="DR179" s="3"/>
      <c r="DS179" s="3"/>
      <c r="DT179" s="3"/>
      <c r="DU179" s="3"/>
      <c r="DV179" s="3"/>
      <c r="DW179" s="3"/>
      <c r="DX179" s="3"/>
      <c r="DY179" s="3"/>
      <c r="DZ179" s="3"/>
      <c r="EA179" s="3"/>
      <c r="EB179" s="3"/>
      <c r="EC179" s="3"/>
      <c r="ED179" s="3"/>
      <c r="EE179" s="3"/>
      <c r="EF179" s="3"/>
      <c r="EG179" s="3"/>
      <c r="EH179" s="3"/>
      <c r="EI179" s="3"/>
      <c r="EJ179" s="3">
        <v>1</v>
      </c>
      <c r="EK179" s="3"/>
      <c r="EL179" s="3"/>
      <c r="EM179" s="3"/>
      <c r="EN179" s="3"/>
      <c r="EO179" s="3"/>
      <c r="EP179" s="3"/>
      <c r="EQ179" s="3"/>
      <c r="ER179" s="3"/>
      <c r="ES179" s="3"/>
      <c r="ET179" s="3"/>
      <c r="EU179" s="3"/>
      <c r="EV179" s="3"/>
      <c r="EW179" s="3"/>
      <c r="EX179" s="3"/>
      <c r="EY179" s="3"/>
      <c r="EZ179" s="3"/>
      <c r="FA179" s="3"/>
      <c r="FB179" s="3"/>
      <c r="FC179" s="3"/>
      <c r="FD179" s="3"/>
      <c r="FE179" s="3"/>
      <c r="FF179" s="3"/>
      <c r="FG179" s="3"/>
      <c r="FH179" s="3"/>
      <c r="FI179" s="3"/>
      <c r="FJ179" s="3"/>
      <c r="FK179" s="3"/>
      <c r="FL179" s="3"/>
      <c r="FM179" s="3"/>
    </row>
    <row r="180" spans="1:169" ht="60" x14ac:dyDescent="0.25">
      <c r="A180" s="12" t="s">
        <v>227</v>
      </c>
      <c r="B180" s="4" t="s">
        <v>107</v>
      </c>
      <c r="C180" s="4" t="s">
        <v>111</v>
      </c>
      <c r="D180" s="4" t="s">
        <v>115</v>
      </c>
      <c r="E180" s="4">
        <v>2017</v>
      </c>
      <c r="F180" s="1">
        <f t="shared" si="7"/>
        <v>6</v>
      </c>
      <c r="G180" s="4"/>
      <c r="H180" s="9"/>
      <c r="I180" s="3"/>
      <c r="J180" s="9"/>
      <c r="K180" s="9"/>
      <c r="L180" s="9"/>
      <c r="M180" s="9"/>
      <c r="N180" s="3">
        <v>15</v>
      </c>
      <c r="O180" s="3"/>
      <c r="P180" s="3"/>
      <c r="Q180" s="3"/>
      <c r="R180" s="3"/>
      <c r="S180" s="3"/>
      <c r="T180" s="3"/>
      <c r="U180" s="3"/>
      <c r="V180" s="3"/>
      <c r="W180" s="9"/>
      <c r="X180" s="9"/>
      <c r="Y180" s="9"/>
      <c r="Z180" s="9"/>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v>12</v>
      </c>
      <c r="BV180" s="3"/>
      <c r="BW180" s="3"/>
      <c r="BX180" s="3"/>
      <c r="BY180" s="3"/>
      <c r="BZ180" s="3"/>
      <c r="CA180" s="3"/>
      <c r="CB180" s="3"/>
      <c r="CC180" s="3"/>
      <c r="CD180" s="3"/>
      <c r="CE180" s="3"/>
      <c r="CF180" s="3"/>
      <c r="CG180" s="9"/>
      <c r="CH180" s="9"/>
      <c r="CI180" s="9"/>
      <c r="CJ180" s="9"/>
      <c r="CK180" s="9"/>
      <c r="CL180" s="9"/>
      <c r="CM180" s="9"/>
      <c r="CN180" s="9"/>
      <c r="CO180" s="9"/>
      <c r="CP180" s="9"/>
      <c r="CQ180" s="3">
        <v>12</v>
      </c>
      <c r="CR180" s="3">
        <v>55</v>
      </c>
      <c r="CS180" s="3"/>
      <c r="CT180" s="3"/>
      <c r="CU180" s="3"/>
      <c r="CV180" s="3">
        <v>1</v>
      </c>
      <c r="CW180" s="3"/>
      <c r="CX180" s="3"/>
      <c r="CY180" s="3"/>
      <c r="CZ180" s="3"/>
      <c r="DA180" s="3"/>
      <c r="DB180" s="3"/>
      <c r="DC180" s="3"/>
      <c r="DD180" s="3"/>
      <c r="DE180" s="3"/>
      <c r="DF180" s="3"/>
      <c r="DG180" s="3"/>
      <c r="DH180" s="3"/>
      <c r="DI180" s="3"/>
      <c r="DJ180" s="3"/>
      <c r="DK180" s="3"/>
      <c r="DL180" s="3"/>
      <c r="DM180" s="3"/>
      <c r="DN180" s="3"/>
      <c r="DO180" s="3"/>
      <c r="DP180" s="3"/>
      <c r="DQ180" s="3"/>
      <c r="DR180" s="3"/>
      <c r="DS180" s="3"/>
      <c r="DT180" s="3"/>
      <c r="DU180" s="3">
        <v>5</v>
      </c>
      <c r="DV180" s="3"/>
      <c r="DW180" s="3"/>
      <c r="DX180" s="3"/>
      <c r="DY180" s="3"/>
      <c r="DZ180" s="3"/>
      <c r="EA180" s="3"/>
      <c r="EB180" s="3"/>
      <c r="EC180" s="3"/>
      <c r="ED180" s="3"/>
      <c r="EE180" s="3"/>
      <c r="EF180" s="3"/>
      <c r="EG180" s="3"/>
      <c r="EH180" s="3"/>
      <c r="EI180" s="3"/>
      <c r="EJ180" s="3"/>
      <c r="EK180" s="3"/>
      <c r="EL180" s="3"/>
      <c r="EM180" s="3"/>
      <c r="EN180" s="3"/>
      <c r="EO180" s="3"/>
      <c r="EP180" s="3"/>
      <c r="EQ180" s="3"/>
      <c r="ER180" s="3"/>
      <c r="ES180" s="3"/>
      <c r="ET180" s="3"/>
      <c r="EU180" s="3"/>
      <c r="EV180" s="3"/>
      <c r="EW180" s="3"/>
      <c r="EX180" s="3"/>
      <c r="EY180" s="3"/>
      <c r="EZ180" s="3"/>
      <c r="FA180" s="3"/>
      <c r="FB180" s="3"/>
      <c r="FC180" s="3"/>
      <c r="FD180" s="3"/>
      <c r="FE180" s="3"/>
      <c r="FF180" s="3"/>
      <c r="FG180" s="3"/>
      <c r="FH180" s="3"/>
      <c r="FI180" s="3"/>
      <c r="FJ180" s="3"/>
      <c r="FK180" s="3"/>
      <c r="FL180" s="3"/>
      <c r="FM180" s="3"/>
    </row>
    <row r="181" spans="1:169" ht="60" x14ac:dyDescent="0.25">
      <c r="A181" s="12" t="s">
        <v>228</v>
      </c>
      <c r="B181" s="4" t="s">
        <v>107</v>
      </c>
      <c r="C181" s="4" t="s">
        <v>111</v>
      </c>
      <c r="D181" s="4" t="s">
        <v>115</v>
      </c>
      <c r="E181" s="4">
        <v>2017</v>
      </c>
      <c r="F181" s="1">
        <f t="shared" si="7"/>
        <v>5</v>
      </c>
      <c r="G181" s="4"/>
      <c r="H181" s="9"/>
      <c r="I181" s="3"/>
      <c r="J181" s="9"/>
      <c r="K181" s="9"/>
      <c r="L181" s="9"/>
      <c r="M181" s="9"/>
      <c r="N181" s="3"/>
      <c r="O181" s="3"/>
      <c r="P181" s="3"/>
      <c r="Q181" s="3"/>
      <c r="R181" s="3"/>
      <c r="S181" s="3"/>
      <c r="T181" s="3"/>
      <c r="U181" s="3"/>
      <c r="V181" s="3"/>
      <c r="W181" s="9"/>
      <c r="X181" s="9"/>
      <c r="Y181" s="9"/>
      <c r="Z181" s="9"/>
      <c r="AA181" s="3"/>
      <c r="AB181" s="3"/>
      <c r="AC181" s="3">
        <v>1</v>
      </c>
      <c r="AD181" s="3"/>
      <c r="AE181" s="3"/>
      <c r="AF181" s="3"/>
      <c r="AG181" s="3"/>
      <c r="AH181" s="3"/>
      <c r="AI181" s="3"/>
      <c r="AJ181" s="3">
        <v>8</v>
      </c>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v>10</v>
      </c>
      <c r="BV181" s="3"/>
      <c r="BW181" s="3"/>
      <c r="BX181" s="3"/>
      <c r="BY181" s="3"/>
      <c r="BZ181" s="3"/>
      <c r="CA181" s="3"/>
      <c r="CB181" s="3"/>
      <c r="CC181" s="3"/>
      <c r="CD181" s="3"/>
      <c r="CE181" s="3"/>
      <c r="CF181" s="3"/>
      <c r="CG181" s="9"/>
      <c r="CH181" s="9"/>
      <c r="CI181" s="9"/>
      <c r="CJ181" s="9"/>
      <c r="CK181" s="9"/>
      <c r="CL181" s="9"/>
      <c r="CM181" s="9"/>
      <c r="CN181" s="9"/>
      <c r="CO181" s="9"/>
      <c r="CP181" s="9"/>
      <c r="CQ181" s="3"/>
      <c r="CR181" s="3">
        <v>80</v>
      </c>
      <c r="CS181" s="3"/>
      <c r="CT181" s="3"/>
      <c r="CU181" s="3"/>
      <c r="CV181" s="3">
        <v>1</v>
      </c>
      <c r="CW181" s="3"/>
      <c r="CX181" s="3"/>
      <c r="CY181" s="3"/>
      <c r="CZ181" s="3"/>
      <c r="DA181" s="3"/>
      <c r="DB181" s="3"/>
      <c r="DC181" s="3"/>
      <c r="DD181" s="3"/>
      <c r="DE181" s="3"/>
      <c r="DF181" s="3"/>
      <c r="DG181" s="3"/>
      <c r="DH181" s="3"/>
      <c r="DI181" s="3"/>
      <c r="DJ181" s="3"/>
      <c r="DK181" s="3"/>
      <c r="DL181" s="3"/>
      <c r="DM181" s="3"/>
      <c r="DN181" s="3"/>
      <c r="DO181" s="3"/>
      <c r="DP181" s="3"/>
      <c r="DQ181" s="3"/>
      <c r="DR181" s="3"/>
      <c r="DS181" s="3"/>
      <c r="DT181" s="3"/>
      <c r="DU181" s="3"/>
      <c r="DV181" s="3"/>
      <c r="DW181" s="3"/>
      <c r="DX181" s="3"/>
      <c r="DY181" s="3"/>
      <c r="DZ181" s="3"/>
      <c r="EA181" s="3"/>
      <c r="EB181" s="3"/>
      <c r="EC181" s="3"/>
      <c r="ED181" s="3"/>
      <c r="EE181" s="3"/>
      <c r="EF181" s="3"/>
      <c r="EG181" s="3"/>
      <c r="EH181" s="3"/>
      <c r="EI181" s="3"/>
      <c r="EJ181" s="3"/>
      <c r="EK181" s="3"/>
      <c r="EL181" s="3"/>
      <c r="EM181" s="3"/>
      <c r="EN181" s="3"/>
      <c r="EO181" s="3"/>
      <c r="EP181" s="3"/>
      <c r="EQ181" s="3"/>
      <c r="ER181" s="3"/>
      <c r="ES181" s="3"/>
      <c r="ET181" s="3"/>
      <c r="EU181" s="3"/>
      <c r="EV181" s="3"/>
      <c r="EW181" s="3"/>
      <c r="EX181" s="3"/>
      <c r="EY181" s="3"/>
      <c r="EZ181" s="3"/>
      <c r="FA181" s="3"/>
      <c r="FB181" s="3"/>
      <c r="FC181" s="3"/>
      <c r="FD181" s="3"/>
      <c r="FE181" s="3"/>
      <c r="FF181" s="3"/>
      <c r="FG181" s="3"/>
      <c r="FH181" s="3"/>
      <c r="FI181" s="3"/>
      <c r="FJ181" s="3"/>
      <c r="FK181" s="3"/>
      <c r="FL181" s="3"/>
      <c r="FM181" s="3"/>
    </row>
    <row r="182" spans="1:169" ht="30" x14ac:dyDescent="0.25">
      <c r="A182" s="12" t="s">
        <v>229</v>
      </c>
      <c r="B182" s="4" t="s">
        <v>122</v>
      </c>
      <c r="C182" s="4" t="s">
        <v>111</v>
      </c>
      <c r="D182" s="4" t="s">
        <v>115</v>
      </c>
      <c r="E182" s="4">
        <v>2017</v>
      </c>
      <c r="F182" s="1">
        <f t="shared" si="7"/>
        <v>7</v>
      </c>
      <c r="G182" s="4"/>
      <c r="H182" s="9"/>
      <c r="I182" s="3"/>
      <c r="J182" s="9"/>
      <c r="K182" s="9"/>
      <c r="L182" s="9"/>
      <c r="M182" s="9"/>
      <c r="N182" s="3">
        <v>12</v>
      </c>
      <c r="O182" s="3"/>
      <c r="P182" s="3"/>
      <c r="Q182" s="3"/>
      <c r="R182" s="3"/>
      <c r="S182" s="3"/>
      <c r="T182" s="3"/>
      <c r="U182" s="3"/>
      <c r="V182" s="3"/>
      <c r="W182" s="9"/>
      <c r="X182" s="9"/>
      <c r="Y182" s="9"/>
      <c r="Z182" s="9"/>
      <c r="AA182" s="3"/>
      <c r="AB182" s="3"/>
      <c r="AC182" s="3"/>
      <c r="AD182" s="3"/>
      <c r="AE182" s="3"/>
      <c r="AF182" s="3"/>
      <c r="AG182" s="3"/>
      <c r="AH182" s="3"/>
      <c r="AI182" s="3"/>
      <c r="AJ182" s="3"/>
      <c r="AK182" s="3"/>
      <c r="AL182" s="3"/>
      <c r="AM182" s="3"/>
      <c r="AN182" s="3"/>
      <c r="AO182" s="3"/>
      <c r="AP182" s="3"/>
      <c r="AQ182" s="3"/>
      <c r="AR182" s="3"/>
      <c r="AS182" s="3">
        <v>1</v>
      </c>
      <c r="AT182" s="3"/>
      <c r="AU182" s="3">
        <v>20</v>
      </c>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9"/>
      <c r="CH182" s="9"/>
      <c r="CI182" s="9"/>
      <c r="CJ182" s="9"/>
      <c r="CK182" s="9"/>
      <c r="CL182" s="9"/>
      <c r="CM182" s="9"/>
      <c r="CN182" s="9"/>
      <c r="CO182" s="9"/>
      <c r="CP182" s="9"/>
      <c r="CQ182" s="3">
        <v>18</v>
      </c>
      <c r="CR182" s="3"/>
      <c r="CS182" s="3"/>
      <c r="CT182" s="3"/>
      <c r="CU182" s="3"/>
      <c r="CV182" s="3">
        <v>1</v>
      </c>
      <c r="CW182" s="3"/>
      <c r="CX182" s="3"/>
      <c r="CY182" s="3"/>
      <c r="CZ182" s="3"/>
      <c r="DA182" s="3"/>
      <c r="DB182" s="3"/>
      <c r="DC182" s="3"/>
      <c r="DD182" s="3"/>
      <c r="DE182" s="3"/>
      <c r="DF182" s="3"/>
      <c r="DG182" s="3"/>
      <c r="DH182" s="3"/>
      <c r="DI182" s="3"/>
      <c r="DJ182" s="3">
        <v>8</v>
      </c>
      <c r="DK182" s="3"/>
      <c r="DL182" s="3"/>
      <c r="DM182" s="3"/>
      <c r="DN182" s="3"/>
      <c r="DO182" s="3"/>
      <c r="DP182" s="3"/>
      <c r="DQ182" s="3"/>
      <c r="DR182" s="3"/>
      <c r="DS182" s="3"/>
      <c r="DT182" s="3"/>
      <c r="DU182" s="3">
        <v>40</v>
      </c>
      <c r="DV182" s="3"/>
      <c r="DW182" s="3"/>
      <c r="DX182" s="3"/>
      <c r="DY182" s="3"/>
      <c r="DZ182" s="3"/>
      <c r="EA182" s="3"/>
      <c r="EB182" s="3"/>
      <c r="EC182" s="3"/>
      <c r="ED182" s="3"/>
      <c r="EE182" s="3"/>
      <c r="EF182" s="3"/>
      <c r="EG182" s="3"/>
      <c r="EH182" s="3"/>
      <c r="EI182" s="3"/>
      <c r="EJ182" s="3"/>
      <c r="EK182" s="3"/>
      <c r="EL182" s="3"/>
      <c r="EM182" s="3"/>
      <c r="EN182" s="3"/>
      <c r="EO182" s="3"/>
      <c r="EP182" s="3"/>
      <c r="EQ182" s="3"/>
      <c r="ER182" s="3"/>
      <c r="ES182" s="3"/>
      <c r="ET182" s="3"/>
      <c r="EU182" s="3"/>
      <c r="EV182" s="3"/>
      <c r="EW182" s="3"/>
      <c r="EX182" s="3"/>
      <c r="EY182" s="3"/>
      <c r="EZ182" s="3"/>
      <c r="FA182" s="3"/>
      <c r="FB182" s="3"/>
      <c r="FC182" s="3"/>
      <c r="FD182" s="3"/>
      <c r="FE182" s="3"/>
      <c r="FF182" s="3"/>
      <c r="FG182" s="3"/>
      <c r="FH182" s="3"/>
      <c r="FI182" s="3"/>
      <c r="FJ182" s="3"/>
      <c r="FK182" s="3"/>
      <c r="FL182" s="3"/>
      <c r="FM182" s="3"/>
    </row>
    <row r="183" spans="1:169" x14ac:dyDescent="0.25">
      <c r="A183" s="12" t="s">
        <v>448</v>
      </c>
      <c r="B183" s="4" t="s">
        <v>108</v>
      </c>
      <c r="C183" s="4" t="s">
        <v>111</v>
      </c>
      <c r="D183" t="s">
        <v>314</v>
      </c>
      <c r="F183" s="1">
        <f t="shared" si="7"/>
        <v>7</v>
      </c>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t="s">
        <v>173</v>
      </c>
      <c r="BA183" s="3"/>
      <c r="BB183" s="3"/>
      <c r="BC183" s="3"/>
      <c r="BD183" s="3"/>
      <c r="BE183" s="3"/>
      <c r="BF183" s="3"/>
      <c r="BG183" s="3"/>
      <c r="BH183" s="3"/>
      <c r="BI183" s="3"/>
      <c r="BJ183" s="3"/>
      <c r="BK183" s="3" t="s">
        <v>63</v>
      </c>
      <c r="BL183" s="3"/>
      <c r="BM183" s="3"/>
      <c r="BN183" s="3" t="s">
        <v>63</v>
      </c>
      <c r="BO183" s="3"/>
      <c r="BP183" s="3"/>
      <c r="BQ183" s="3"/>
      <c r="BR183" s="3"/>
      <c r="BS183" s="3"/>
      <c r="BT183" s="3"/>
      <c r="BU183" s="3" t="s">
        <v>63</v>
      </c>
      <c r="BV183" s="3"/>
      <c r="BW183" s="3"/>
      <c r="BX183" s="3" t="s">
        <v>173</v>
      </c>
      <c r="BY183" s="3"/>
      <c r="BZ183" s="3"/>
      <c r="CA183" s="3"/>
      <c r="CB183" s="3"/>
      <c r="CC183" s="3" t="s">
        <v>173</v>
      </c>
      <c r="CD183" s="3"/>
      <c r="CE183" s="3"/>
      <c r="CF183" s="3"/>
      <c r="CG183" s="3"/>
      <c r="CH183" s="3"/>
      <c r="CI183" s="3"/>
      <c r="CJ183" s="3"/>
      <c r="CK183" s="3"/>
      <c r="CL183" s="3"/>
      <c r="CM183" s="3"/>
      <c r="CN183" s="3"/>
      <c r="CO183" s="3"/>
      <c r="CP183" s="3"/>
      <c r="CQ183" s="3"/>
      <c r="CR183" s="3"/>
      <c r="CS183" s="3"/>
      <c r="CT183" s="3"/>
      <c r="CU183" s="3"/>
      <c r="CV183" s="3"/>
      <c r="CW183" s="3"/>
      <c r="CX183" s="3"/>
      <c r="CY183" s="3"/>
      <c r="CZ183" s="3"/>
      <c r="DA183" s="3" t="s">
        <v>173</v>
      </c>
      <c r="DB183" s="3"/>
      <c r="DC183" s="3"/>
      <c r="DD183" s="3"/>
      <c r="DE183" s="3"/>
      <c r="DF183" s="3"/>
      <c r="DG183" s="3"/>
      <c r="DH183" s="3"/>
      <c r="DI183" s="3"/>
      <c r="DJ183" s="3"/>
      <c r="DK183" s="3"/>
      <c r="DL183" s="3"/>
      <c r="DM183" s="3"/>
      <c r="DN183" s="3"/>
      <c r="DO183" s="3"/>
      <c r="DP183" s="3"/>
      <c r="DQ183" s="3"/>
      <c r="DR183" s="3"/>
      <c r="DS183" s="3"/>
      <c r="DT183" s="3"/>
      <c r="DU183" s="3"/>
      <c r="DV183" s="3"/>
      <c r="DW183" s="3"/>
      <c r="DX183" s="3"/>
      <c r="DY183" s="3"/>
      <c r="DZ183" s="3"/>
      <c r="EA183" s="3"/>
      <c r="EB183" s="3"/>
      <c r="EC183" s="3"/>
      <c r="ED183" s="3" t="s">
        <v>63</v>
      </c>
      <c r="EE183" s="3"/>
      <c r="EF183" s="3"/>
      <c r="EG183" s="3"/>
      <c r="EH183" s="3"/>
      <c r="EI183" s="3"/>
      <c r="EJ183" s="3"/>
      <c r="EK183" s="3"/>
      <c r="EL183" s="3"/>
      <c r="EM183" s="3"/>
      <c r="EN183" s="3"/>
      <c r="EO183" s="3"/>
      <c r="EP183" s="3"/>
      <c r="EQ183" s="3"/>
      <c r="ER183" s="3"/>
      <c r="ES183" s="3"/>
      <c r="ET183" s="3"/>
      <c r="EU183" s="3"/>
      <c r="EV183" s="3"/>
      <c r="EW183" s="3"/>
      <c r="EX183" s="3"/>
      <c r="EY183" s="3"/>
      <c r="EZ183" s="3"/>
      <c r="FA183" s="3"/>
      <c r="FB183" s="3"/>
      <c r="FC183" s="3"/>
      <c r="FD183" s="3"/>
      <c r="FE183" s="3"/>
      <c r="FF183" s="3"/>
      <c r="FG183" s="3"/>
      <c r="FH183" s="3"/>
      <c r="FI183" s="3"/>
      <c r="FJ183" s="3"/>
      <c r="FK183" s="3" t="s">
        <v>63</v>
      </c>
      <c r="FL183" s="3"/>
      <c r="FM183" s="3"/>
    </row>
    <row r="184" spans="1:169" ht="30" x14ac:dyDescent="0.25">
      <c r="A184" s="12" t="s">
        <v>449</v>
      </c>
      <c r="B184" s="4" t="s">
        <v>108</v>
      </c>
      <c r="C184" s="4" t="s">
        <v>111</v>
      </c>
      <c r="D184" t="s">
        <v>314</v>
      </c>
      <c r="F184" s="1">
        <f t="shared" si="7"/>
        <v>6</v>
      </c>
      <c r="H184" s="3"/>
      <c r="I184" s="3"/>
      <c r="J184" s="3"/>
      <c r="K184" s="3"/>
      <c r="L184" s="3"/>
      <c r="M184" s="3"/>
      <c r="N184" s="3"/>
      <c r="O184" s="3"/>
      <c r="P184" s="3"/>
      <c r="Q184" s="3"/>
      <c r="R184" s="3"/>
      <c r="S184" s="3"/>
      <c r="T184" s="3"/>
      <c r="U184" s="3"/>
      <c r="V184" s="3"/>
      <c r="W184" s="3"/>
      <c r="X184" s="3"/>
      <c r="Y184" s="3"/>
      <c r="Z184" s="3"/>
      <c r="AA184" s="3"/>
      <c r="AB184" s="3"/>
      <c r="AC184" s="3"/>
      <c r="AD184" s="3" t="s">
        <v>173</v>
      </c>
      <c r="AE184" s="3"/>
      <c r="AF184" s="3" t="s">
        <v>173</v>
      </c>
      <c r="AG184" s="3"/>
      <c r="AH184" s="3"/>
      <c r="AI184" s="3"/>
      <c r="AJ184" s="3"/>
      <c r="AK184" s="3"/>
      <c r="AL184" s="3"/>
      <c r="AM184" s="3"/>
      <c r="AN184" s="3"/>
      <c r="AO184" s="3"/>
      <c r="AP184" s="3"/>
      <c r="AQ184" s="3"/>
      <c r="AR184" s="3"/>
      <c r="AS184" s="3"/>
      <c r="AT184" s="3" t="s">
        <v>63</v>
      </c>
      <c r="AU184" s="3"/>
      <c r="AV184" s="3"/>
      <c r="AW184" s="3"/>
      <c r="AX184" s="3"/>
      <c r="AY184" s="3"/>
      <c r="AZ184" s="3" t="s">
        <v>173</v>
      </c>
      <c r="BA184" s="3"/>
      <c r="BB184" s="3"/>
      <c r="BC184" s="3"/>
      <c r="BD184" s="3"/>
      <c r="BE184" s="3"/>
      <c r="BF184" s="3"/>
      <c r="BG184" s="3"/>
      <c r="BH184" s="3"/>
      <c r="BI184" s="3" t="s">
        <v>63</v>
      </c>
      <c r="BJ184" s="3"/>
      <c r="BK184" s="3"/>
      <c r="BL184" s="3"/>
      <c r="BM184" s="3"/>
      <c r="BN184" s="3"/>
      <c r="BO184" s="3"/>
      <c r="BP184" s="3"/>
      <c r="BQ184" s="3"/>
      <c r="BR184" s="3"/>
      <c r="BS184" s="3"/>
      <c r="BT184" s="3"/>
      <c r="BU184" s="3"/>
      <c r="BV184" s="3"/>
      <c r="BW184" s="3"/>
      <c r="BX184" s="3" t="s">
        <v>173</v>
      </c>
      <c r="BY184" s="3"/>
      <c r="BZ184" s="3"/>
      <c r="CA184" s="3"/>
      <c r="CB184" s="3"/>
      <c r="CC184" s="3"/>
      <c r="CD184" s="3" t="s">
        <v>173</v>
      </c>
      <c r="CE184" s="3"/>
      <c r="CF184" s="3"/>
      <c r="CG184" s="3"/>
      <c r="CH184" s="3"/>
      <c r="CI184" s="3"/>
      <c r="CJ184" s="3"/>
      <c r="CK184" s="3"/>
      <c r="CL184" s="3"/>
      <c r="CM184" s="3"/>
      <c r="CN184" s="3"/>
      <c r="CO184" s="3"/>
      <c r="CP184" s="3"/>
      <c r="CQ184" s="3"/>
      <c r="CR184" s="3"/>
      <c r="CS184" s="3"/>
      <c r="CT184" s="3"/>
      <c r="CU184" s="3"/>
      <c r="CV184" s="3" t="s">
        <v>63</v>
      </c>
      <c r="CW184" s="3"/>
      <c r="CX184" s="3"/>
      <c r="CY184" s="3"/>
      <c r="CZ184" s="3"/>
      <c r="DA184" s="3" t="s">
        <v>173</v>
      </c>
      <c r="DB184" s="3"/>
      <c r="DC184" s="3"/>
      <c r="DD184" s="3"/>
      <c r="DE184" s="3"/>
      <c r="DF184" s="3"/>
      <c r="DG184" s="3"/>
      <c r="DH184" s="3"/>
      <c r="DI184" s="3"/>
      <c r="DJ184" s="3"/>
      <c r="DK184" s="3"/>
      <c r="DL184" s="3"/>
      <c r="DM184" s="3"/>
      <c r="DN184" s="3"/>
      <c r="DO184" s="3"/>
      <c r="DP184" s="3"/>
      <c r="DQ184" s="3"/>
      <c r="DR184" s="3"/>
      <c r="DS184" s="3"/>
      <c r="DT184" s="3"/>
      <c r="DU184" s="3"/>
      <c r="DV184" s="3"/>
      <c r="DW184" s="3"/>
      <c r="DX184" s="3"/>
      <c r="DY184" s="3"/>
      <c r="DZ184" s="3"/>
      <c r="EA184" s="3"/>
      <c r="EB184" s="3"/>
      <c r="EC184" s="3"/>
      <c r="ED184" s="3"/>
      <c r="EE184" s="3"/>
      <c r="EF184" s="3"/>
      <c r="EG184" s="3"/>
      <c r="EH184" s="3"/>
      <c r="EI184" s="3"/>
      <c r="EJ184" s="3"/>
      <c r="EK184" s="3"/>
      <c r="EL184" s="3"/>
      <c r="EM184" s="3"/>
      <c r="EN184" s="3"/>
      <c r="EO184" s="3"/>
      <c r="EP184" s="3"/>
      <c r="EQ184" s="3"/>
      <c r="ER184" s="3"/>
      <c r="ES184" s="3"/>
      <c r="ET184" s="3"/>
      <c r="EU184" s="3"/>
      <c r="EV184" s="3"/>
      <c r="EW184" s="3"/>
      <c r="EX184" s="3"/>
      <c r="EY184" s="3"/>
      <c r="EZ184" s="3"/>
      <c r="FA184" s="3"/>
      <c r="FB184" s="3"/>
      <c r="FC184" s="3"/>
      <c r="FD184" s="3"/>
      <c r="FE184" s="3"/>
      <c r="FF184" s="3"/>
      <c r="FG184" s="3"/>
      <c r="FH184" s="3"/>
      <c r="FI184" s="3"/>
      <c r="FJ184" s="3"/>
      <c r="FK184" s="3"/>
      <c r="FL184" s="3"/>
      <c r="FM184" s="3"/>
    </row>
    <row r="185" spans="1:169" ht="30" x14ac:dyDescent="0.25">
      <c r="A185" s="12" t="s">
        <v>450</v>
      </c>
      <c r="B185" s="4" t="s">
        <v>108</v>
      </c>
      <c r="C185" s="4" t="s">
        <v>111</v>
      </c>
      <c r="D185" t="s">
        <v>314</v>
      </c>
      <c r="F185" s="1">
        <f t="shared" si="7"/>
        <v>7</v>
      </c>
      <c r="H185" s="3"/>
      <c r="I185" s="3"/>
      <c r="J185" s="3"/>
      <c r="K185" s="3"/>
      <c r="L185" s="3"/>
      <c r="M185" s="3"/>
      <c r="N185" s="3"/>
      <c r="O185" s="3"/>
      <c r="P185" s="3" t="s">
        <v>63</v>
      </c>
      <c r="Q185" s="3"/>
      <c r="R185" s="3"/>
      <c r="S185" s="3"/>
      <c r="T185" s="3"/>
      <c r="U185" s="3"/>
      <c r="V185" s="3"/>
      <c r="W185" s="3"/>
      <c r="X185" s="3"/>
      <c r="Y185" s="3"/>
      <c r="Z185" s="3"/>
      <c r="AA185" s="3"/>
      <c r="AB185" s="3"/>
      <c r="AC185" s="3"/>
      <c r="AD185" s="3" t="s">
        <v>173</v>
      </c>
      <c r="AE185" s="3"/>
      <c r="AF185" s="3" t="s">
        <v>173</v>
      </c>
      <c r="AG185" s="3"/>
      <c r="AH185" s="3"/>
      <c r="AI185" s="3"/>
      <c r="AJ185" s="3"/>
      <c r="AK185" s="3"/>
      <c r="AL185" s="3"/>
      <c r="AM185" s="3"/>
      <c r="AN185" s="3"/>
      <c r="AO185" s="3"/>
      <c r="AP185" s="3"/>
      <c r="AQ185" s="3"/>
      <c r="AR185" s="3"/>
      <c r="AS185" s="3"/>
      <c r="AT185" s="3" t="s">
        <v>63</v>
      </c>
      <c r="AU185" s="3"/>
      <c r="AV185" s="3"/>
      <c r="AW185" s="3"/>
      <c r="AX185" s="3"/>
      <c r="AY185" s="3"/>
      <c r="AZ185" s="3" t="s">
        <v>173</v>
      </c>
      <c r="BA185" s="3"/>
      <c r="BB185" s="3"/>
      <c r="BC185" s="3"/>
      <c r="BD185" s="3"/>
      <c r="BE185" s="3"/>
      <c r="BF185" s="3"/>
      <c r="BG185" s="3"/>
      <c r="BH185" s="3"/>
      <c r="BI185" s="3" t="s">
        <v>63</v>
      </c>
      <c r="BJ185" s="3"/>
      <c r="BK185" s="3"/>
      <c r="BL185" s="3"/>
      <c r="BM185" s="3"/>
      <c r="BN185" s="3"/>
      <c r="BO185" s="3"/>
      <c r="BP185" s="3"/>
      <c r="BQ185" s="3"/>
      <c r="BR185" s="3"/>
      <c r="BS185" s="3"/>
      <c r="BT185" s="3"/>
      <c r="BU185" s="3" t="s">
        <v>63</v>
      </c>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c r="CW185" s="3"/>
      <c r="CX185" s="3"/>
      <c r="CY185" s="3"/>
      <c r="CZ185" s="3"/>
      <c r="DA185" s="3" t="s">
        <v>173</v>
      </c>
      <c r="DB185" s="3"/>
      <c r="DC185" s="3"/>
      <c r="DD185" s="3"/>
      <c r="DE185" s="3"/>
      <c r="DF185" s="3"/>
      <c r="DG185" s="3"/>
      <c r="DH185" s="3"/>
      <c r="DI185" s="3"/>
      <c r="DJ185" s="3"/>
      <c r="DK185" s="3"/>
      <c r="DL185" s="3"/>
      <c r="DM185" s="3"/>
      <c r="DN185" s="3"/>
      <c r="DO185" s="3"/>
      <c r="DP185" s="3"/>
      <c r="DQ185" s="3"/>
      <c r="DR185" s="3"/>
      <c r="DS185" s="3"/>
      <c r="DT185" s="3"/>
      <c r="DU185" s="3"/>
      <c r="DV185" s="3"/>
      <c r="DW185" s="3"/>
      <c r="DX185" s="3"/>
      <c r="DY185" s="3"/>
      <c r="DZ185" s="3"/>
      <c r="EA185" s="3"/>
      <c r="EB185" s="3"/>
      <c r="EC185" s="3"/>
      <c r="ED185" s="3"/>
      <c r="EE185" s="3"/>
      <c r="EF185" s="3"/>
      <c r="EG185" s="3"/>
      <c r="EH185" s="3" t="s">
        <v>63</v>
      </c>
      <c r="EI185" s="3"/>
      <c r="EJ185" s="3"/>
      <c r="EK185" s="3"/>
      <c r="EL185" s="3"/>
      <c r="EM185" s="3"/>
      <c r="EN185" s="3"/>
      <c r="EO185" s="3"/>
      <c r="EP185" s="3"/>
      <c r="EQ185" s="3"/>
      <c r="ER185" s="3"/>
      <c r="ES185" s="3"/>
      <c r="ET185" s="3"/>
      <c r="EU185" s="3"/>
      <c r="EV185" s="3"/>
      <c r="EW185" s="3"/>
      <c r="EX185" s="3"/>
      <c r="EY185" s="3"/>
      <c r="EZ185" s="3"/>
      <c r="FA185" s="3"/>
      <c r="FB185" s="3"/>
      <c r="FC185" s="3"/>
      <c r="FD185" s="3"/>
      <c r="FE185" s="3"/>
      <c r="FF185" s="3"/>
      <c r="FG185" s="3"/>
      <c r="FH185" s="3"/>
      <c r="FI185" s="3"/>
      <c r="FJ185" s="3"/>
      <c r="FK185" s="3"/>
      <c r="FL185" s="3"/>
      <c r="FM185" s="3"/>
    </row>
    <row r="186" spans="1:169" x14ac:dyDescent="0.25">
      <c r="A186" s="12" t="s">
        <v>65</v>
      </c>
      <c r="B186" s="4" t="s">
        <v>105</v>
      </c>
      <c r="C186" s="4" t="s">
        <v>111</v>
      </c>
      <c r="D186" t="s">
        <v>314</v>
      </c>
      <c r="F186" s="1">
        <f t="shared" si="7"/>
        <v>8</v>
      </c>
      <c r="H186" s="3"/>
      <c r="I186" s="3"/>
      <c r="J186" s="3"/>
      <c r="K186" s="3"/>
      <c r="L186" s="3"/>
      <c r="M186" s="3"/>
      <c r="N186" s="3"/>
      <c r="O186" s="3"/>
      <c r="P186" s="3" t="s">
        <v>63</v>
      </c>
      <c r="Q186" s="3"/>
      <c r="R186" s="3"/>
      <c r="S186" s="3"/>
      <c r="T186" s="3"/>
      <c r="U186" s="3"/>
      <c r="V186" s="3"/>
      <c r="W186" s="3"/>
      <c r="X186" s="3"/>
      <c r="Y186" s="3"/>
      <c r="Z186" s="3"/>
      <c r="AA186" s="3"/>
      <c r="AB186" s="3" t="s">
        <v>63</v>
      </c>
      <c r="AC186" s="3"/>
      <c r="AD186" s="3" t="s">
        <v>173</v>
      </c>
      <c r="AE186" s="3"/>
      <c r="AF186" s="3" t="s">
        <v>173</v>
      </c>
      <c r="AG186" s="3"/>
      <c r="AH186" s="3"/>
      <c r="AI186" s="3"/>
      <c r="AJ186" s="3"/>
      <c r="AK186" s="3"/>
      <c r="AL186" s="3"/>
      <c r="AM186" s="3"/>
      <c r="AN186" s="3"/>
      <c r="AO186" s="3"/>
      <c r="AP186" s="3"/>
      <c r="AQ186" s="3"/>
      <c r="AR186" s="3"/>
      <c r="AS186" s="3"/>
      <c r="AT186" s="3" t="s">
        <v>63</v>
      </c>
      <c r="AU186" s="3"/>
      <c r="AV186" s="3"/>
      <c r="AW186" s="3"/>
      <c r="AX186" s="3"/>
      <c r="AY186" s="3"/>
      <c r="AZ186" s="3" t="s">
        <v>173</v>
      </c>
      <c r="BA186" s="3"/>
      <c r="BB186" s="3"/>
      <c r="BC186" s="3"/>
      <c r="BD186" s="3"/>
      <c r="BE186" s="3"/>
      <c r="BF186" s="3"/>
      <c r="BG186" s="3"/>
      <c r="BH186" s="3"/>
      <c r="BI186" s="3" t="s">
        <v>63</v>
      </c>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t="s">
        <v>63</v>
      </c>
      <c r="CW186" s="3"/>
      <c r="CX186" s="3"/>
      <c r="CY186" s="3"/>
      <c r="CZ186" s="3"/>
      <c r="DA186" s="3" t="s">
        <v>173</v>
      </c>
      <c r="DB186" s="3"/>
      <c r="DC186" s="3"/>
      <c r="DD186" s="3"/>
      <c r="DE186" s="3"/>
      <c r="DF186" s="3"/>
      <c r="DG186" s="3"/>
      <c r="DH186" s="3"/>
      <c r="DI186" s="3"/>
      <c r="DJ186" s="3"/>
      <c r="DK186" s="3"/>
      <c r="DL186" s="3"/>
      <c r="DM186" s="3"/>
      <c r="DN186" s="3"/>
      <c r="DO186" s="3"/>
      <c r="DP186" s="3"/>
      <c r="DQ186" s="3"/>
      <c r="DR186" s="3"/>
      <c r="DS186" s="3"/>
      <c r="DT186" s="3"/>
      <c r="DU186" s="3"/>
      <c r="DV186" s="3"/>
      <c r="DW186" s="3"/>
      <c r="DX186" s="3"/>
      <c r="DY186" s="3"/>
      <c r="DZ186" s="3"/>
      <c r="EA186" s="3"/>
      <c r="EB186" s="3"/>
      <c r="EC186" s="3"/>
      <c r="ED186" s="3"/>
      <c r="EE186" s="3"/>
      <c r="EF186" s="3"/>
      <c r="EG186" s="3"/>
      <c r="EH186" s="3" t="s">
        <v>63</v>
      </c>
      <c r="EI186" s="3"/>
      <c r="EJ186" s="3"/>
      <c r="EK186" s="3"/>
      <c r="EL186" s="3"/>
      <c r="EM186" s="3"/>
      <c r="EN186" s="3"/>
      <c r="EO186" s="3"/>
      <c r="EP186" s="3"/>
      <c r="EQ186" s="3"/>
      <c r="ER186" s="3"/>
      <c r="ES186" s="3"/>
      <c r="ET186" s="3"/>
      <c r="EU186" s="3"/>
      <c r="EV186" s="3"/>
      <c r="EW186" s="3"/>
      <c r="EX186" s="3"/>
      <c r="EY186" s="3"/>
      <c r="EZ186" s="3"/>
      <c r="FA186" s="3"/>
      <c r="FB186" s="3"/>
      <c r="FC186" s="3"/>
      <c r="FD186" s="3"/>
      <c r="FE186" s="3"/>
      <c r="FF186" s="3"/>
      <c r="FG186" s="3"/>
      <c r="FH186" s="3"/>
      <c r="FI186" s="3"/>
      <c r="FJ186" s="3"/>
      <c r="FK186" s="3"/>
      <c r="FL186" s="3"/>
      <c r="FM186" s="3"/>
    </row>
    <row r="187" spans="1:169" ht="30" x14ac:dyDescent="0.25">
      <c r="A187" s="12" t="s">
        <v>66</v>
      </c>
      <c r="B187" s="4" t="s">
        <v>105</v>
      </c>
      <c r="C187" s="4" t="s">
        <v>111</v>
      </c>
      <c r="D187" t="s">
        <v>314</v>
      </c>
      <c r="F187" s="1">
        <f t="shared" si="7"/>
        <v>8</v>
      </c>
      <c r="H187" s="3"/>
      <c r="I187" s="3"/>
      <c r="J187" s="3"/>
      <c r="K187" s="3"/>
      <c r="L187" s="3"/>
      <c r="M187" s="3"/>
      <c r="N187" s="3" t="s">
        <v>63</v>
      </c>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t="s">
        <v>63</v>
      </c>
      <c r="BJ187" s="3"/>
      <c r="BK187" s="3" t="s">
        <v>63</v>
      </c>
      <c r="BL187" s="3"/>
      <c r="BM187" s="3"/>
      <c r="BN187" s="3"/>
      <c r="BO187" s="3"/>
      <c r="BP187" s="3"/>
      <c r="BQ187" s="3"/>
      <c r="BR187" s="3"/>
      <c r="BS187" s="3"/>
      <c r="BT187" s="3"/>
      <c r="BU187" s="3"/>
      <c r="BV187" s="3"/>
      <c r="BW187" s="3"/>
      <c r="BX187" s="3" t="s">
        <v>173</v>
      </c>
      <c r="BY187" s="3"/>
      <c r="BZ187" s="3"/>
      <c r="CA187" s="3"/>
      <c r="CB187" s="3"/>
      <c r="CC187" s="3"/>
      <c r="CD187" s="3" t="s">
        <v>173</v>
      </c>
      <c r="CE187" s="3"/>
      <c r="CF187" s="3"/>
      <c r="CG187" s="3"/>
      <c r="CH187" s="3"/>
      <c r="CI187" s="3"/>
      <c r="CJ187" s="3"/>
      <c r="CK187" s="3"/>
      <c r="CL187" s="3"/>
      <c r="CM187" s="3"/>
      <c r="CN187" s="3"/>
      <c r="CO187" s="3"/>
      <c r="CP187" s="3"/>
      <c r="CQ187" s="3" t="s">
        <v>63</v>
      </c>
      <c r="CR187" s="3"/>
      <c r="CS187" s="3"/>
      <c r="CT187" s="3"/>
      <c r="CU187" s="3"/>
      <c r="CV187" s="3" t="s">
        <v>63</v>
      </c>
      <c r="CW187" s="3"/>
      <c r="CX187" s="3"/>
      <c r="CY187" s="3"/>
      <c r="CZ187" s="3"/>
      <c r="DA187" s="3"/>
      <c r="DB187" s="3"/>
      <c r="DC187" s="3"/>
      <c r="DD187" s="3"/>
      <c r="DE187" s="3"/>
      <c r="DF187" s="3"/>
      <c r="DG187" s="3"/>
      <c r="DH187" s="3"/>
      <c r="DI187" s="3"/>
      <c r="DJ187" s="3" t="s">
        <v>63</v>
      </c>
      <c r="DK187" s="3"/>
      <c r="DL187" s="3"/>
      <c r="DM187" s="3"/>
      <c r="DN187" s="3"/>
      <c r="DO187" s="3"/>
      <c r="DP187" s="3"/>
      <c r="DQ187" s="3"/>
      <c r="DR187" s="3"/>
      <c r="DS187" s="3"/>
      <c r="DT187" s="3"/>
      <c r="DU187" s="3"/>
      <c r="DV187" s="3" t="s">
        <v>63</v>
      </c>
      <c r="DW187" s="3"/>
      <c r="DX187" s="3"/>
      <c r="DY187" s="3"/>
      <c r="DZ187" s="3"/>
      <c r="EA187" s="3"/>
      <c r="EB187" s="3"/>
      <c r="EC187" s="3"/>
      <c r="ED187" s="3"/>
      <c r="EE187" s="3"/>
      <c r="EF187" s="3"/>
      <c r="EG187" s="3"/>
      <c r="EH187" s="3"/>
      <c r="EI187" s="3"/>
      <c r="EJ187" s="3"/>
      <c r="EK187" s="3"/>
      <c r="EL187" s="3"/>
      <c r="EM187" s="3"/>
      <c r="EN187" s="3"/>
      <c r="EO187" s="3"/>
      <c r="EP187" s="3"/>
      <c r="EQ187" s="3"/>
      <c r="ER187" s="3"/>
      <c r="ES187" s="3"/>
      <c r="ET187" s="3"/>
      <c r="EU187" s="3"/>
      <c r="EV187" s="3"/>
      <c r="EW187" s="3"/>
      <c r="EX187" s="3"/>
      <c r="EY187" s="3"/>
      <c r="EZ187" s="3"/>
      <c r="FA187" s="3"/>
      <c r="FB187" s="3"/>
      <c r="FC187" s="3"/>
      <c r="FD187" s="3"/>
      <c r="FE187" s="3"/>
      <c r="FF187" s="3"/>
      <c r="FG187" s="3"/>
      <c r="FH187" s="3"/>
      <c r="FI187" s="3"/>
      <c r="FJ187" s="3"/>
      <c r="FK187" s="3"/>
      <c r="FL187" s="3"/>
      <c r="FM187" s="3"/>
    </row>
    <row r="188" spans="1:169" ht="30" x14ac:dyDescent="0.25">
      <c r="A188" s="12" t="s">
        <v>67</v>
      </c>
      <c r="B188" s="4" t="s">
        <v>107</v>
      </c>
      <c r="C188" s="4" t="s">
        <v>111</v>
      </c>
      <c r="D188" t="s">
        <v>314</v>
      </c>
      <c r="F188" s="1">
        <f t="shared" si="7"/>
        <v>7</v>
      </c>
      <c r="H188" s="3"/>
      <c r="I188" s="3"/>
      <c r="J188" s="3"/>
      <c r="K188" s="3"/>
      <c r="L188" s="3"/>
      <c r="M188" s="3"/>
      <c r="N188" s="3" t="s">
        <v>63</v>
      </c>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t="s">
        <v>63</v>
      </c>
      <c r="BJ188" s="3"/>
      <c r="BK188" s="3" t="s">
        <v>63</v>
      </c>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t="s">
        <v>63</v>
      </c>
      <c r="CR188" s="3"/>
      <c r="CS188" s="3"/>
      <c r="CT188" s="3"/>
      <c r="CU188" s="3"/>
      <c r="CV188" s="3" t="s">
        <v>63</v>
      </c>
      <c r="CW188" s="3"/>
      <c r="CX188" s="3"/>
      <c r="CY188" s="3"/>
      <c r="CZ188" s="3"/>
      <c r="DA188" s="3"/>
      <c r="DB188" s="3"/>
      <c r="DC188" s="3"/>
      <c r="DD188" s="3"/>
      <c r="DE188" s="3"/>
      <c r="DF188" s="3"/>
      <c r="DG188" s="3"/>
      <c r="DH188" s="3"/>
      <c r="DI188" s="3"/>
      <c r="DJ188" s="3" t="s">
        <v>63</v>
      </c>
      <c r="DK188" s="3"/>
      <c r="DL188" s="3"/>
      <c r="DM188" s="3"/>
      <c r="DN188" s="3"/>
      <c r="DO188" s="3"/>
      <c r="DP188" s="3"/>
      <c r="DQ188" s="3"/>
      <c r="DR188" s="3"/>
      <c r="DS188" s="3"/>
      <c r="DT188" s="3"/>
      <c r="DU188" s="3"/>
      <c r="DV188" s="3" t="s">
        <v>63</v>
      </c>
      <c r="DW188" s="3"/>
      <c r="DX188" s="3"/>
      <c r="DY188" s="3"/>
      <c r="DZ188" s="3"/>
      <c r="EA188" s="3"/>
      <c r="EB188" s="3"/>
      <c r="EC188" s="3"/>
      <c r="ED188" s="3"/>
      <c r="EE188" s="3"/>
      <c r="EF188" s="3"/>
      <c r="EG188" s="3"/>
      <c r="EH188" s="3"/>
      <c r="EI188" s="3"/>
      <c r="EJ188" s="3"/>
      <c r="EK188" s="3"/>
      <c r="EL188" s="3"/>
      <c r="EM188" s="3"/>
      <c r="EN188" s="3"/>
      <c r="EO188" s="3"/>
      <c r="EP188" s="3"/>
      <c r="EQ188" s="3"/>
      <c r="ER188" s="3"/>
      <c r="ES188" s="3"/>
      <c r="ET188" s="3"/>
      <c r="EU188" s="3"/>
      <c r="EV188" s="3"/>
      <c r="EW188" s="3"/>
      <c r="EX188" s="3"/>
      <c r="EY188" s="3"/>
      <c r="EZ188" s="3"/>
      <c r="FA188" s="3"/>
      <c r="FB188" s="3"/>
      <c r="FC188" s="3"/>
      <c r="FD188" s="3"/>
      <c r="FE188" s="3"/>
      <c r="FF188" s="3"/>
      <c r="FG188" s="3"/>
      <c r="FH188" s="3"/>
      <c r="FI188" s="3"/>
      <c r="FJ188" s="3"/>
      <c r="FK188" s="3"/>
      <c r="FL188" s="3"/>
      <c r="FM188" s="3"/>
    </row>
    <row r="189" spans="1:169" x14ac:dyDescent="0.25">
      <c r="A189" s="13" t="s">
        <v>95</v>
      </c>
      <c r="B189" s="4"/>
      <c r="C189" s="4" t="s">
        <v>111</v>
      </c>
      <c r="D189" s="4" t="s">
        <v>115</v>
      </c>
      <c r="E189" s="4"/>
      <c r="F189" s="1">
        <f t="shared" si="7"/>
        <v>6</v>
      </c>
      <c r="G189" s="4"/>
      <c r="H189" s="3"/>
      <c r="I189" s="3"/>
      <c r="J189" s="3"/>
      <c r="K189" s="3"/>
      <c r="L189" s="3"/>
      <c r="M189" s="3"/>
      <c r="N189" s="3">
        <v>20</v>
      </c>
      <c r="O189" s="3"/>
      <c r="P189" s="3"/>
      <c r="Q189" s="3"/>
      <c r="R189" s="3"/>
      <c r="S189" s="3"/>
      <c r="T189" s="3"/>
      <c r="U189" s="3"/>
      <c r="V189" s="3"/>
      <c r="W189" s="3"/>
      <c r="X189" s="3"/>
      <c r="Y189" s="3"/>
      <c r="Z189" s="3"/>
      <c r="AA189" s="3"/>
      <c r="AB189" s="3"/>
      <c r="AC189" s="3">
        <v>10</v>
      </c>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v>20</v>
      </c>
      <c r="BK189" s="3"/>
      <c r="BL189" s="3"/>
      <c r="BM189" s="3"/>
      <c r="BN189" s="3"/>
      <c r="BO189" s="3"/>
      <c r="BP189" s="3"/>
      <c r="BQ189" s="3"/>
      <c r="BR189" s="3"/>
      <c r="BS189" s="3"/>
      <c r="BT189" s="3"/>
      <c r="BU189" s="3">
        <v>10</v>
      </c>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c r="CW189" s="3"/>
      <c r="CX189" s="3"/>
      <c r="CY189" s="3"/>
      <c r="CZ189" s="3"/>
      <c r="DA189" s="3"/>
      <c r="DB189" s="3"/>
      <c r="DC189" s="3"/>
      <c r="DD189" s="3"/>
      <c r="DE189" s="3"/>
      <c r="DF189" s="3"/>
      <c r="DG189" s="3"/>
      <c r="DH189" s="3"/>
      <c r="DI189" s="3"/>
      <c r="DJ189" s="3">
        <v>20</v>
      </c>
      <c r="DK189" s="3"/>
      <c r="DL189" s="3"/>
      <c r="DM189" s="3"/>
      <c r="DN189" s="3"/>
      <c r="DO189" s="3"/>
      <c r="DP189" s="3"/>
      <c r="DQ189" s="3"/>
      <c r="DR189" s="3"/>
      <c r="DS189" s="3"/>
      <c r="DT189" s="3"/>
      <c r="DU189" s="3"/>
      <c r="DV189" s="3">
        <v>20</v>
      </c>
      <c r="DW189" s="3"/>
      <c r="DX189" s="3"/>
      <c r="DY189" s="3"/>
      <c r="DZ189" s="3"/>
      <c r="EA189" s="3"/>
      <c r="EB189" s="3"/>
      <c r="EC189" s="3"/>
      <c r="ED189" s="3"/>
      <c r="EE189" s="3"/>
      <c r="EF189" s="3"/>
      <c r="EG189" s="3"/>
      <c r="EH189" s="3"/>
      <c r="EI189" s="3"/>
      <c r="EJ189" s="3"/>
      <c r="EK189" s="3"/>
      <c r="EL189" s="3"/>
      <c r="EM189" s="3"/>
      <c r="EN189" s="3"/>
      <c r="EO189" s="3"/>
      <c r="EP189" s="3"/>
      <c r="EQ189" s="3"/>
      <c r="ER189" s="3"/>
      <c r="ES189" s="3"/>
      <c r="ET189" s="3"/>
      <c r="EU189" s="3"/>
      <c r="EV189" s="3"/>
      <c r="EW189" s="3"/>
      <c r="EX189" s="3"/>
      <c r="EY189" s="3"/>
      <c r="EZ189" s="3"/>
      <c r="FA189" s="3"/>
      <c r="FB189" s="3"/>
      <c r="FC189" s="3"/>
      <c r="FD189" s="3"/>
      <c r="FE189" s="3"/>
      <c r="FF189" s="3"/>
      <c r="FG189" s="3"/>
      <c r="FH189" s="3"/>
      <c r="FI189" s="3"/>
      <c r="FJ189" s="3"/>
      <c r="FK189" s="3"/>
      <c r="FL189" s="3"/>
      <c r="FM189" s="3"/>
    </row>
    <row r="190" spans="1:169" x14ac:dyDescent="0.25">
      <c r="A190" s="13" t="s">
        <v>96</v>
      </c>
      <c r="B190" s="4"/>
      <c r="C190" s="4" t="s">
        <v>111</v>
      </c>
      <c r="D190" s="4" t="s">
        <v>115</v>
      </c>
      <c r="E190" s="4">
        <v>2017</v>
      </c>
      <c r="F190" s="1">
        <f t="shared" si="7"/>
        <v>8</v>
      </c>
      <c r="G190" s="4"/>
      <c r="H190" s="3"/>
      <c r="I190" s="3">
        <v>5</v>
      </c>
      <c r="J190" s="3"/>
      <c r="K190" s="3"/>
      <c r="L190" s="3"/>
      <c r="M190" s="3"/>
      <c r="N190" s="3">
        <v>5</v>
      </c>
      <c r="O190" s="3"/>
      <c r="P190" s="3"/>
      <c r="Q190" s="3"/>
      <c r="R190" s="3"/>
      <c r="S190" s="3"/>
      <c r="T190" s="3"/>
      <c r="U190" s="3"/>
      <c r="V190" s="3"/>
      <c r="W190" s="3"/>
      <c r="X190" s="3"/>
      <c r="Y190" s="3"/>
      <c r="Z190" s="3"/>
      <c r="AA190" s="3"/>
      <c r="AB190" s="3"/>
      <c r="AC190" s="3">
        <v>5</v>
      </c>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v>35</v>
      </c>
      <c r="BK190" s="3"/>
      <c r="BL190" s="3"/>
      <c r="BM190" s="3"/>
      <c r="BN190" s="3"/>
      <c r="BO190" s="3"/>
      <c r="BP190" s="3"/>
      <c r="BQ190" s="3"/>
      <c r="BR190" s="3"/>
      <c r="BS190" s="3"/>
      <c r="BT190" s="3"/>
      <c r="BU190" s="3"/>
      <c r="BV190" s="3"/>
      <c r="BW190" s="3"/>
      <c r="BX190" s="3"/>
      <c r="BY190" s="3">
        <v>35</v>
      </c>
      <c r="BZ190" s="3"/>
      <c r="CA190" s="3"/>
      <c r="CB190" s="3"/>
      <c r="CC190" s="3"/>
      <c r="CD190" s="3"/>
      <c r="CE190" s="3"/>
      <c r="CF190" s="3"/>
      <c r="CG190" s="3"/>
      <c r="CH190" s="3"/>
      <c r="CI190" s="3"/>
      <c r="CJ190" s="3"/>
      <c r="CK190" s="3"/>
      <c r="CL190" s="3"/>
      <c r="CM190" s="3"/>
      <c r="CN190" s="3"/>
      <c r="CO190" s="3"/>
      <c r="CP190" s="3"/>
      <c r="CQ190" s="3"/>
      <c r="CR190" s="3"/>
      <c r="CS190" s="3"/>
      <c r="CT190" s="3"/>
      <c r="CU190" s="3"/>
      <c r="CV190" s="3"/>
      <c r="CW190" s="3"/>
      <c r="CX190" s="3"/>
      <c r="CY190" s="3"/>
      <c r="CZ190" s="3"/>
      <c r="DA190" s="3"/>
      <c r="DB190" s="3"/>
      <c r="DC190" s="3"/>
      <c r="DD190" s="3"/>
      <c r="DE190" s="3"/>
      <c r="DF190" s="3"/>
      <c r="DG190" s="3"/>
      <c r="DH190" s="3"/>
      <c r="DI190" s="3"/>
      <c r="DJ190" s="3">
        <v>5</v>
      </c>
      <c r="DK190" s="3"/>
      <c r="DL190" s="3"/>
      <c r="DM190" s="3"/>
      <c r="DN190" s="3"/>
      <c r="DO190" s="3"/>
      <c r="DP190" s="3"/>
      <c r="DQ190" s="3"/>
      <c r="DR190" s="3"/>
      <c r="DS190" s="3"/>
      <c r="DT190" s="3"/>
      <c r="DU190" s="3">
        <v>5</v>
      </c>
      <c r="DV190" s="3"/>
      <c r="DW190" s="3"/>
      <c r="DX190" s="3"/>
      <c r="DY190" s="3"/>
      <c r="DZ190" s="3"/>
      <c r="EA190" s="3"/>
      <c r="EB190" s="3"/>
      <c r="EC190" s="3"/>
      <c r="ED190" s="3"/>
      <c r="EE190" s="3"/>
      <c r="EF190" s="3"/>
      <c r="EG190" s="3"/>
      <c r="EH190" s="3"/>
      <c r="EI190" s="3"/>
      <c r="EJ190" s="3"/>
      <c r="EK190" s="3"/>
      <c r="EL190" s="3"/>
      <c r="EM190" s="3"/>
      <c r="EN190" s="3"/>
      <c r="EO190" s="3"/>
      <c r="EP190" s="3">
        <v>5</v>
      </c>
      <c r="EQ190" s="3"/>
      <c r="ER190" s="3"/>
      <c r="ES190" s="3"/>
      <c r="ET190" s="3"/>
      <c r="EU190" s="3"/>
      <c r="EV190" s="3"/>
      <c r="EW190" s="3"/>
      <c r="EX190" s="3"/>
      <c r="EY190" s="3"/>
      <c r="EZ190" s="3"/>
      <c r="FA190" s="3"/>
      <c r="FB190" s="3"/>
      <c r="FC190" s="3"/>
      <c r="FD190" s="3"/>
      <c r="FE190" s="3"/>
      <c r="FF190" s="3"/>
      <c r="FG190" s="3"/>
      <c r="FH190" s="3"/>
      <c r="FI190" s="3"/>
      <c r="FJ190" s="3"/>
      <c r="FK190" s="3"/>
      <c r="FL190" s="3"/>
      <c r="FM190" s="3"/>
    </row>
    <row r="191" spans="1:169" x14ac:dyDescent="0.25">
      <c r="A191" s="13" t="s">
        <v>97</v>
      </c>
      <c r="B191" s="4" t="s">
        <v>122</v>
      </c>
      <c r="C191" s="4" t="s">
        <v>111</v>
      </c>
      <c r="D191" s="4" t="s">
        <v>115</v>
      </c>
      <c r="E191" s="4">
        <v>2017</v>
      </c>
      <c r="F191" s="1">
        <f t="shared" si="7"/>
        <v>6</v>
      </c>
      <c r="G191" s="4"/>
      <c r="H191" s="3"/>
      <c r="I191" s="3"/>
      <c r="J191" s="3"/>
      <c r="K191" s="3"/>
      <c r="L191" s="3"/>
      <c r="M191" s="3"/>
      <c r="N191" s="3">
        <v>25</v>
      </c>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v>20</v>
      </c>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v>5</v>
      </c>
      <c r="CR191" s="3"/>
      <c r="CS191" s="3"/>
      <c r="CT191" s="3"/>
      <c r="CU191" s="3"/>
      <c r="CV191" s="3">
        <v>10</v>
      </c>
      <c r="CW191" s="3"/>
      <c r="CX191" s="3"/>
      <c r="CY191" s="3"/>
      <c r="CZ191" s="3"/>
      <c r="DA191" s="3"/>
      <c r="DB191" s="3"/>
      <c r="DC191" s="3"/>
      <c r="DD191" s="3"/>
      <c r="DE191" s="3"/>
      <c r="DF191" s="3"/>
      <c r="DG191" s="3"/>
      <c r="DH191" s="3"/>
      <c r="DI191" s="3"/>
      <c r="DJ191" s="3">
        <v>20</v>
      </c>
      <c r="DK191" s="3"/>
      <c r="DL191" s="3"/>
      <c r="DM191" s="3"/>
      <c r="DN191" s="3"/>
      <c r="DO191" s="3"/>
      <c r="DP191" s="3"/>
      <c r="DQ191" s="3"/>
      <c r="DR191" s="3"/>
      <c r="DS191" s="3"/>
      <c r="DT191" s="3"/>
      <c r="DU191" s="3"/>
      <c r="DV191" s="3">
        <v>20</v>
      </c>
      <c r="DW191" s="3"/>
      <c r="DX191" s="3"/>
      <c r="DY191" s="3"/>
      <c r="DZ191" s="3"/>
      <c r="EA191" s="3"/>
      <c r="EB191" s="3"/>
      <c r="EC191" s="3"/>
      <c r="ED191" s="3"/>
      <c r="EE191" s="3"/>
      <c r="EF191" s="3"/>
      <c r="EG191" s="3"/>
      <c r="EH191" s="3"/>
      <c r="EI191" s="3"/>
      <c r="EJ191" s="3"/>
      <c r="EK191" s="3"/>
      <c r="EL191" s="3"/>
      <c r="EM191" s="3"/>
      <c r="EN191" s="3"/>
      <c r="EO191" s="3"/>
      <c r="EP191" s="3"/>
      <c r="EQ191" s="3"/>
      <c r="ER191" s="3"/>
      <c r="ES191" s="3"/>
      <c r="ET191" s="3"/>
      <c r="EU191" s="3"/>
      <c r="EV191" s="3"/>
      <c r="EW191" s="3"/>
      <c r="EX191" s="3"/>
      <c r="EY191" s="3"/>
      <c r="EZ191" s="3"/>
      <c r="FA191" s="3"/>
      <c r="FB191" s="3"/>
      <c r="FC191" s="3"/>
      <c r="FD191" s="3"/>
      <c r="FE191" s="3"/>
      <c r="FF191" s="3"/>
      <c r="FG191" s="3"/>
      <c r="FH191" s="3"/>
      <c r="FI191" s="3"/>
      <c r="FJ191" s="3"/>
      <c r="FK191" s="3"/>
      <c r="FL191" s="3"/>
      <c r="FM191" s="3"/>
    </row>
    <row r="192" spans="1:169" ht="30" x14ac:dyDescent="0.25">
      <c r="A192" s="12" t="s">
        <v>98</v>
      </c>
      <c r="B192" s="4" t="s">
        <v>122</v>
      </c>
      <c r="C192" s="4" t="s">
        <v>111</v>
      </c>
      <c r="D192" s="4" t="s">
        <v>115</v>
      </c>
      <c r="E192" s="4">
        <v>2017</v>
      </c>
      <c r="F192" s="1">
        <f t="shared" si="7"/>
        <v>6</v>
      </c>
      <c r="G192" s="4"/>
      <c r="H192" s="3"/>
      <c r="I192" s="3"/>
      <c r="J192" s="3"/>
      <c r="K192" s="3"/>
      <c r="L192" s="3"/>
      <c r="M192" s="3"/>
      <c r="N192" s="3">
        <v>25</v>
      </c>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v>20</v>
      </c>
      <c r="BK192" s="3"/>
      <c r="BL192" s="3"/>
      <c r="BM192" s="3"/>
      <c r="BN192" s="3"/>
      <c r="BO192" s="3"/>
      <c r="BP192" s="3"/>
      <c r="BQ192" s="3"/>
      <c r="BR192" s="3"/>
      <c r="BS192" s="3"/>
      <c r="BT192" s="3"/>
      <c r="BU192" s="3">
        <v>10</v>
      </c>
      <c r="BV192" s="3"/>
      <c r="BW192" s="3"/>
      <c r="BX192" s="3"/>
      <c r="BY192" s="3"/>
      <c r="BZ192" s="3"/>
      <c r="CA192" s="3"/>
      <c r="CB192" s="3"/>
      <c r="CC192" s="3"/>
      <c r="CD192" s="3"/>
      <c r="CE192" s="3"/>
      <c r="CF192" s="3"/>
      <c r="CG192" s="3"/>
      <c r="CH192" s="3"/>
      <c r="CI192" s="3"/>
      <c r="CJ192" s="3"/>
      <c r="CK192" s="3"/>
      <c r="CL192" s="3"/>
      <c r="CM192" s="3"/>
      <c r="CN192" s="3"/>
      <c r="CO192" s="3"/>
      <c r="CP192" s="3"/>
      <c r="CQ192" s="3">
        <v>5</v>
      </c>
      <c r="CR192" s="3"/>
      <c r="CS192" s="3"/>
      <c r="CT192" s="3"/>
      <c r="CU192" s="3"/>
      <c r="CV192" s="3"/>
      <c r="CW192" s="3"/>
      <c r="CX192" s="3"/>
      <c r="CY192" s="3"/>
      <c r="CZ192" s="3"/>
      <c r="DA192" s="3"/>
      <c r="DB192" s="3"/>
      <c r="DC192" s="3"/>
      <c r="DD192" s="3"/>
      <c r="DE192" s="3"/>
      <c r="DF192" s="3"/>
      <c r="DG192" s="3"/>
      <c r="DH192" s="3"/>
      <c r="DI192" s="3"/>
      <c r="DJ192" s="3">
        <v>20</v>
      </c>
      <c r="DK192" s="3"/>
      <c r="DL192" s="3"/>
      <c r="DM192" s="3"/>
      <c r="DN192" s="3"/>
      <c r="DO192" s="3"/>
      <c r="DP192" s="3"/>
      <c r="DQ192" s="3"/>
      <c r="DR192" s="3"/>
      <c r="DS192" s="3"/>
      <c r="DT192" s="3"/>
      <c r="DU192" s="3"/>
      <c r="DV192" s="3">
        <v>20</v>
      </c>
      <c r="DW192" s="3"/>
      <c r="DX192" s="3"/>
      <c r="DY192" s="3"/>
      <c r="DZ192" s="3"/>
      <c r="EA192" s="3"/>
      <c r="EB192" s="3"/>
      <c r="EC192" s="3"/>
      <c r="ED192" s="3"/>
      <c r="EE192" s="3"/>
      <c r="EF192" s="3"/>
      <c r="EG192" s="3"/>
      <c r="EH192" s="3"/>
      <c r="EI192" s="3"/>
      <c r="EJ192" s="3"/>
      <c r="EK192" s="3"/>
      <c r="EL192" s="3"/>
      <c r="EM192" s="3"/>
      <c r="EN192" s="3"/>
      <c r="EO192" s="3"/>
      <c r="EP192" s="3"/>
      <c r="EQ192" s="3"/>
      <c r="ER192" s="3"/>
      <c r="ES192" s="3"/>
      <c r="ET192" s="3"/>
      <c r="EU192" s="3"/>
      <c r="EV192" s="3"/>
      <c r="EW192" s="3"/>
      <c r="EX192" s="3"/>
      <c r="EY192" s="3"/>
      <c r="EZ192" s="3"/>
      <c r="FA192" s="3"/>
      <c r="FB192" s="3"/>
      <c r="FC192" s="3"/>
      <c r="FD192" s="3"/>
      <c r="FE192" s="3"/>
      <c r="FF192" s="3"/>
      <c r="FG192" s="3"/>
      <c r="FH192" s="3"/>
      <c r="FI192" s="3"/>
      <c r="FJ192" s="3"/>
      <c r="FK192" s="3"/>
      <c r="FL192" s="3"/>
      <c r="FM192" s="3"/>
    </row>
    <row r="193" spans="1:169" x14ac:dyDescent="0.25">
      <c r="A193" s="13" t="s">
        <v>99</v>
      </c>
      <c r="B193" s="4" t="s">
        <v>122</v>
      </c>
      <c r="C193" s="4" t="s">
        <v>111</v>
      </c>
      <c r="D193" s="4" t="s">
        <v>115</v>
      </c>
      <c r="E193" s="4">
        <v>2017</v>
      </c>
      <c r="F193" s="1">
        <f t="shared" si="7"/>
        <v>7</v>
      </c>
      <c r="G193" s="4"/>
      <c r="H193" s="3"/>
      <c r="I193" s="3">
        <v>25</v>
      </c>
      <c r="J193" s="3"/>
      <c r="K193" s="3"/>
      <c r="L193" s="3"/>
      <c r="M193" s="3"/>
      <c r="N193" s="3">
        <v>10</v>
      </c>
      <c r="O193" s="3"/>
      <c r="P193" s="3"/>
      <c r="Q193" s="3"/>
      <c r="R193" s="3"/>
      <c r="S193" s="3"/>
      <c r="T193" s="3"/>
      <c r="U193" s="3"/>
      <c r="V193" s="3"/>
      <c r="W193" s="3"/>
      <c r="X193" s="3"/>
      <c r="Y193" s="3"/>
      <c r="Z193" s="3"/>
      <c r="AA193" s="3"/>
      <c r="AB193" s="3"/>
      <c r="AC193" s="3"/>
      <c r="AD193" s="3"/>
      <c r="AE193" s="3"/>
      <c r="AF193" s="3"/>
      <c r="AG193" s="3"/>
      <c r="AH193" s="3"/>
      <c r="AI193" s="3"/>
      <c r="AJ193" s="3">
        <v>15</v>
      </c>
      <c r="AK193" s="3"/>
      <c r="AL193" s="3"/>
      <c r="AM193" s="3"/>
      <c r="AN193" s="3"/>
      <c r="AO193" s="3"/>
      <c r="AP193" s="3"/>
      <c r="AQ193" s="3"/>
      <c r="AR193" s="3"/>
      <c r="AS193" s="3"/>
      <c r="AT193" s="3"/>
      <c r="AU193" s="3"/>
      <c r="AV193" s="3"/>
      <c r="AW193" s="3"/>
      <c r="AX193" s="3">
        <v>20</v>
      </c>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v>10</v>
      </c>
      <c r="CR193" s="3"/>
      <c r="CS193" s="3"/>
      <c r="CT193" s="3"/>
      <c r="CU193" s="3"/>
      <c r="CV193" s="3"/>
      <c r="CW193" s="3"/>
      <c r="CX193" s="3"/>
      <c r="CY193" s="3"/>
      <c r="CZ193" s="3"/>
      <c r="DA193" s="3"/>
      <c r="DB193" s="3"/>
      <c r="DC193" s="3"/>
      <c r="DD193" s="3"/>
      <c r="DE193" s="3"/>
      <c r="DF193" s="3"/>
      <c r="DG193" s="3"/>
      <c r="DH193" s="3"/>
      <c r="DI193" s="3"/>
      <c r="DJ193" s="3">
        <v>10</v>
      </c>
      <c r="DK193" s="3"/>
      <c r="DL193" s="3"/>
      <c r="DM193" s="3"/>
      <c r="DN193" s="3"/>
      <c r="DO193" s="3"/>
      <c r="DP193" s="3"/>
      <c r="DQ193" s="3"/>
      <c r="DR193" s="3"/>
      <c r="DS193" s="3"/>
      <c r="DT193" s="3"/>
      <c r="DU193" s="3"/>
      <c r="DV193" s="3"/>
      <c r="DW193" s="3"/>
      <c r="DX193" s="3"/>
      <c r="DY193" s="3"/>
      <c r="DZ193" s="3"/>
      <c r="EA193" s="3"/>
      <c r="EB193" s="3"/>
      <c r="EC193" s="3"/>
      <c r="ED193" s="3"/>
      <c r="EE193" s="3"/>
      <c r="EF193" s="3"/>
      <c r="EG193" s="3"/>
      <c r="EH193" s="3"/>
      <c r="EI193" s="3"/>
      <c r="EJ193" s="3"/>
      <c r="EK193" s="3"/>
      <c r="EL193" s="3"/>
      <c r="EM193" s="3"/>
      <c r="EN193" s="3"/>
      <c r="EO193" s="3"/>
      <c r="EP193" s="3"/>
      <c r="EQ193" s="3"/>
      <c r="ER193" s="3"/>
      <c r="ES193" s="3"/>
      <c r="ET193" s="3"/>
      <c r="EU193" s="3"/>
      <c r="EV193" s="3"/>
      <c r="EW193" s="3"/>
      <c r="EX193" s="3"/>
      <c r="EY193" s="3"/>
      <c r="EZ193" s="3"/>
      <c r="FA193" s="3">
        <v>10</v>
      </c>
      <c r="FB193" s="3"/>
      <c r="FC193" s="3"/>
      <c r="FD193" s="3"/>
      <c r="FE193" s="3"/>
      <c r="FF193" s="3"/>
      <c r="FG193" s="3"/>
      <c r="FH193" s="3"/>
      <c r="FI193" s="3"/>
      <c r="FJ193" s="3"/>
      <c r="FK193" s="3"/>
      <c r="FL193" s="3"/>
      <c r="FM193" s="3"/>
    </row>
    <row r="194" spans="1:169" ht="30" x14ac:dyDescent="0.25">
      <c r="A194" s="12" t="s">
        <v>100</v>
      </c>
      <c r="B194" s="4" t="s">
        <v>122</v>
      </c>
      <c r="C194" s="4" t="s">
        <v>111</v>
      </c>
      <c r="D194" s="4" t="s">
        <v>115</v>
      </c>
      <c r="E194" s="4">
        <v>2017</v>
      </c>
      <c r="F194" s="1">
        <f t="shared" si="7"/>
        <v>6</v>
      </c>
      <c r="G194" s="4"/>
      <c r="H194" s="3"/>
      <c r="I194" s="3"/>
      <c r="J194" s="3"/>
      <c r="K194" s="3"/>
      <c r="L194" s="3"/>
      <c r="M194" s="3"/>
      <c r="N194" s="3">
        <v>10</v>
      </c>
      <c r="O194" s="3"/>
      <c r="P194" s="3"/>
      <c r="Q194" s="3"/>
      <c r="R194" s="3"/>
      <c r="S194" s="3"/>
      <c r="T194" s="3"/>
      <c r="U194" s="3"/>
      <c r="V194" s="3"/>
      <c r="W194" s="3"/>
      <c r="X194" s="3"/>
      <c r="Y194" s="3"/>
      <c r="Z194" s="3"/>
      <c r="AA194" s="3"/>
      <c r="AB194" s="3"/>
      <c r="AC194" s="3">
        <v>20</v>
      </c>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v>5</v>
      </c>
      <c r="CR194" s="3"/>
      <c r="CS194" s="3"/>
      <c r="CT194" s="3"/>
      <c r="CU194" s="3"/>
      <c r="CV194" s="3">
        <v>20</v>
      </c>
      <c r="CW194" s="3"/>
      <c r="CX194" s="3"/>
      <c r="CY194" s="3"/>
      <c r="CZ194" s="3"/>
      <c r="DA194" s="3"/>
      <c r="DB194" s="3"/>
      <c r="DC194" s="3"/>
      <c r="DD194" s="3"/>
      <c r="DE194" s="3"/>
      <c r="DF194" s="3"/>
      <c r="DG194" s="3"/>
      <c r="DH194" s="3"/>
      <c r="DI194" s="3"/>
      <c r="DJ194" s="3">
        <v>10</v>
      </c>
      <c r="DK194" s="3"/>
      <c r="DL194" s="3"/>
      <c r="DM194" s="3"/>
      <c r="DN194" s="3"/>
      <c r="DO194" s="3"/>
      <c r="DP194" s="3"/>
      <c r="DQ194" s="3"/>
      <c r="DR194" s="3"/>
      <c r="DS194" s="3"/>
      <c r="DT194" s="3"/>
      <c r="DU194" s="3"/>
      <c r="DV194" s="3">
        <v>35</v>
      </c>
      <c r="DW194" s="3"/>
      <c r="DX194" s="3"/>
      <c r="DY194" s="3"/>
      <c r="DZ194" s="3"/>
      <c r="EA194" s="3"/>
      <c r="EB194" s="3"/>
      <c r="EC194" s="3"/>
      <c r="ED194" s="3"/>
      <c r="EE194" s="3"/>
      <c r="EF194" s="3"/>
      <c r="EG194" s="3"/>
      <c r="EH194" s="3"/>
      <c r="EI194" s="3"/>
      <c r="EJ194" s="3"/>
      <c r="EK194" s="3"/>
      <c r="EL194" s="3"/>
      <c r="EM194" s="3"/>
      <c r="EN194" s="3"/>
      <c r="EO194" s="3"/>
      <c r="EP194" s="3"/>
      <c r="EQ194" s="3"/>
      <c r="ER194" s="3"/>
      <c r="ES194" s="3"/>
      <c r="ET194" s="3"/>
      <c r="EU194" s="3"/>
      <c r="EV194" s="3"/>
      <c r="EW194" s="3"/>
      <c r="EX194" s="3"/>
      <c r="EY194" s="3"/>
      <c r="EZ194" s="3"/>
      <c r="FA194" s="3"/>
      <c r="FB194" s="3"/>
      <c r="FC194" s="3"/>
      <c r="FD194" s="3"/>
      <c r="FE194" s="3"/>
      <c r="FF194" s="3"/>
      <c r="FG194" s="3"/>
      <c r="FH194" s="3"/>
      <c r="FI194" s="3"/>
      <c r="FJ194" s="3"/>
      <c r="FK194" s="3"/>
      <c r="FL194" s="3"/>
      <c r="FM194" s="3"/>
    </row>
    <row r="195" spans="1:169" x14ac:dyDescent="0.25">
      <c r="A195" s="13" t="s">
        <v>101</v>
      </c>
      <c r="B195" s="4" t="s">
        <v>122</v>
      </c>
      <c r="C195" s="4" t="s">
        <v>111</v>
      </c>
      <c r="D195" s="4" t="s">
        <v>115</v>
      </c>
      <c r="E195" s="4">
        <v>2017</v>
      </c>
      <c r="F195" s="1">
        <f t="shared" si="7"/>
        <v>4</v>
      </c>
      <c r="G195" s="4"/>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v>25</v>
      </c>
      <c r="AT195" s="3"/>
      <c r="AU195" s="3"/>
      <c r="AV195" s="3"/>
      <c r="AW195" s="3"/>
      <c r="AX195" s="3"/>
      <c r="AY195" s="3"/>
      <c r="AZ195" s="3"/>
      <c r="BA195" s="3"/>
      <c r="BB195" s="3"/>
      <c r="BC195" s="3"/>
      <c r="BD195" s="3"/>
      <c r="BE195" s="3"/>
      <c r="BF195" s="3"/>
      <c r="BG195" s="3"/>
      <c r="BH195" s="3"/>
      <c r="BI195" s="3"/>
      <c r="BJ195" s="3">
        <v>25</v>
      </c>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c r="CW195" s="3"/>
      <c r="CX195" s="3"/>
      <c r="CY195" s="3"/>
      <c r="CZ195" s="3"/>
      <c r="DA195" s="3"/>
      <c r="DB195" s="3"/>
      <c r="DC195" s="3"/>
      <c r="DD195" s="3"/>
      <c r="DE195" s="3"/>
      <c r="DF195" s="3"/>
      <c r="DG195" s="3"/>
      <c r="DH195" s="3"/>
      <c r="DI195" s="3"/>
      <c r="DJ195" s="3"/>
      <c r="DK195" s="3"/>
      <c r="DL195" s="3"/>
      <c r="DM195" s="3"/>
      <c r="DN195" s="3"/>
      <c r="DO195" s="3"/>
      <c r="DP195" s="3"/>
      <c r="DQ195" s="3"/>
      <c r="DR195" s="3"/>
      <c r="DS195" s="3"/>
      <c r="DT195" s="3"/>
      <c r="DU195" s="3"/>
      <c r="DV195" s="3">
        <v>25</v>
      </c>
      <c r="DW195" s="3"/>
      <c r="DX195" s="3"/>
      <c r="DY195" s="3"/>
      <c r="DZ195" s="3"/>
      <c r="EA195" s="3"/>
      <c r="EB195" s="3"/>
      <c r="EC195" s="3"/>
      <c r="ED195" s="3"/>
      <c r="EE195" s="3"/>
      <c r="EF195" s="3"/>
      <c r="EG195" s="3"/>
      <c r="EH195" s="3"/>
      <c r="EI195" s="3"/>
      <c r="EJ195" s="3"/>
      <c r="EK195" s="3"/>
      <c r="EL195" s="3"/>
      <c r="EM195" s="3"/>
      <c r="EN195" s="3"/>
      <c r="EO195" s="3"/>
      <c r="EP195" s="3">
        <v>25</v>
      </c>
      <c r="EQ195" s="3"/>
      <c r="ER195" s="3"/>
      <c r="ES195" s="3"/>
      <c r="ET195" s="3"/>
      <c r="EU195" s="3"/>
      <c r="EV195" s="3"/>
      <c r="EW195" s="3"/>
      <c r="EX195" s="3"/>
      <c r="EY195" s="3"/>
      <c r="EZ195" s="3"/>
      <c r="FA195" s="3"/>
      <c r="FB195" s="3"/>
      <c r="FC195" s="3"/>
      <c r="FD195" s="3"/>
      <c r="FE195" s="3"/>
      <c r="FF195" s="3"/>
      <c r="FG195" s="3"/>
      <c r="FH195" s="3"/>
      <c r="FI195" s="3"/>
      <c r="FJ195" s="3"/>
      <c r="FK195" s="3"/>
      <c r="FL195" s="3"/>
      <c r="FM195" s="3"/>
    </row>
    <row r="196" spans="1:169" ht="30" x14ac:dyDescent="0.25">
      <c r="A196" s="12" t="s">
        <v>117</v>
      </c>
      <c r="B196" s="4" t="s">
        <v>108</v>
      </c>
      <c r="C196" s="4" t="s">
        <v>111</v>
      </c>
      <c r="D196" s="4" t="s">
        <v>115</v>
      </c>
      <c r="E196" s="4">
        <v>2017</v>
      </c>
      <c r="F196" s="1">
        <f t="shared" si="7"/>
        <v>6</v>
      </c>
      <c r="G196" s="4"/>
      <c r="H196" s="3"/>
      <c r="I196" s="3"/>
      <c r="J196" s="3"/>
      <c r="K196" s="3"/>
      <c r="L196" s="3"/>
      <c r="M196" s="3"/>
      <c r="N196" s="3"/>
      <c r="O196" s="3"/>
      <c r="P196" s="3"/>
      <c r="Q196" s="3"/>
      <c r="R196" s="3"/>
      <c r="S196" s="3"/>
      <c r="T196" s="3"/>
      <c r="U196" s="3"/>
      <c r="V196" s="3"/>
      <c r="W196" s="3"/>
      <c r="X196" s="3"/>
      <c r="Y196" s="3"/>
      <c r="Z196" s="3"/>
      <c r="AA196" s="3"/>
      <c r="AB196" s="3"/>
      <c r="AC196" s="3"/>
      <c r="AD196" s="3"/>
      <c r="AE196" s="3">
        <v>15</v>
      </c>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v>10</v>
      </c>
      <c r="BI196" s="3"/>
      <c r="BJ196" s="3"/>
      <c r="BK196" s="3"/>
      <c r="BL196" s="3"/>
      <c r="BM196" s="3"/>
      <c r="BN196" s="3"/>
      <c r="BO196" s="3"/>
      <c r="BP196" s="3"/>
      <c r="BQ196" s="3"/>
      <c r="BR196" s="3"/>
      <c r="BS196" s="3"/>
      <c r="BT196" s="3">
        <v>25</v>
      </c>
      <c r="BU196" s="3"/>
      <c r="BV196" s="3"/>
      <c r="BW196" s="3"/>
      <c r="BX196" s="3"/>
      <c r="BY196" s="3"/>
      <c r="BZ196" s="3"/>
      <c r="CA196" s="3"/>
      <c r="CB196" s="3"/>
      <c r="CC196" s="3">
        <v>30</v>
      </c>
      <c r="CD196" s="3"/>
      <c r="CE196" s="3"/>
      <c r="CF196" s="3"/>
      <c r="CG196" s="3"/>
      <c r="CH196" s="3"/>
      <c r="CI196" s="3"/>
      <c r="CJ196" s="3"/>
      <c r="CK196" s="3"/>
      <c r="CL196" s="3"/>
      <c r="CM196" s="3"/>
      <c r="CN196" s="3"/>
      <c r="CO196" s="3"/>
      <c r="CP196" s="3"/>
      <c r="CQ196" s="3"/>
      <c r="CR196" s="3"/>
      <c r="CS196" s="3"/>
      <c r="CT196" s="3"/>
      <c r="CU196" s="3"/>
      <c r="CV196" s="3">
        <v>10</v>
      </c>
      <c r="CW196" s="3"/>
      <c r="CX196" s="3"/>
      <c r="CY196" s="3"/>
      <c r="CZ196" s="3"/>
      <c r="DA196" s="3"/>
      <c r="DB196" s="3"/>
      <c r="DC196" s="3"/>
      <c r="DD196" s="3"/>
      <c r="DE196" s="3"/>
      <c r="DF196" s="3"/>
      <c r="DG196" s="3"/>
      <c r="DH196" s="3"/>
      <c r="DI196" s="3"/>
      <c r="DJ196" s="3"/>
      <c r="DK196" s="3"/>
      <c r="DL196" s="3"/>
      <c r="DM196" s="3"/>
      <c r="DN196" s="3"/>
      <c r="DO196" s="3"/>
      <c r="DP196" s="3"/>
      <c r="DQ196" s="3"/>
      <c r="DR196" s="3"/>
      <c r="DS196" s="3"/>
      <c r="DT196" s="3"/>
      <c r="DU196" s="3"/>
      <c r="DV196" s="3"/>
      <c r="DW196" s="3"/>
      <c r="DX196" s="3"/>
      <c r="DY196" s="3"/>
      <c r="DZ196" s="3"/>
      <c r="EA196" s="3"/>
      <c r="EB196" s="3"/>
      <c r="EC196" s="3">
        <v>10</v>
      </c>
      <c r="ED196" s="3"/>
      <c r="EE196" s="3"/>
      <c r="EF196" s="3"/>
      <c r="EG196" s="3"/>
      <c r="EH196" s="3"/>
      <c r="EI196" s="3"/>
      <c r="EJ196" s="3"/>
      <c r="EK196" s="3"/>
      <c r="EL196" s="3"/>
      <c r="EM196" s="3"/>
      <c r="EN196" s="3"/>
      <c r="EO196" s="3"/>
      <c r="EP196" s="3"/>
      <c r="EQ196" s="3"/>
      <c r="ER196" s="3"/>
      <c r="ES196" s="3"/>
      <c r="ET196" s="3"/>
      <c r="EU196" s="3"/>
      <c r="EV196" s="3"/>
      <c r="EW196" s="3"/>
      <c r="EX196" s="3"/>
      <c r="EY196" s="3"/>
      <c r="EZ196" s="3"/>
      <c r="FA196" s="3"/>
      <c r="FB196" s="3"/>
      <c r="FC196" s="3"/>
      <c r="FD196" s="3"/>
      <c r="FE196" s="3"/>
      <c r="FF196" s="3"/>
      <c r="FG196" s="3"/>
      <c r="FH196" s="3"/>
      <c r="FI196" s="3"/>
      <c r="FJ196" s="3"/>
      <c r="FK196" s="3"/>
      <c r="FL196" s="3"/>
      <c r="FM196" s="3"/>
    </row>
    <row r="197" spans="1:169" ht="30" x14ac:dyDescent="0.25">
      <c r="A197" s="12" t="s">
        <v>118</v>
      </c>
      <c r="B197" s="4" t="s">
        <v>105</v>
      </c>
      <c r="C197" s="4" t="s">
        <v>111</v>
      </c>
      <c r="D197" s="4" t="s">
        <v>115</v>
      </c>
      <c r="E197" s="4">
        <v>2017</v>
      </c>
      <c r="F197" s="1">
        <f t="shared" si="7"/>
        <v>7</v>
      </c>
      <c r="G197" s="4"/>
      <c r="H197" s="3"/>
      <c r="I197" s="3"/>
      <c r="J197" s="3"/>
      <c r="K197" s="3"/>
      <c r="L197" s="3"/>
      <c r="M197" s="3"/>
      <c r="N197" s="3">
        <v>20</v>
      </c>
      <c r="O197" s="3"/>
      <c r="P197" s="3"/>
      <c r="Q197" s="3"/>
      <c r="R197" s="3"/>
      <c r="S197" s="3"/>
      <c r="T197" s="3"/>
      <c r="U197" s="3"/>
      <c r="V197" s="3"/>
      <c r="W197" s="3"/>
      <c r="X197" s="3"/>
      <c r="Y197" s="3"/>
      <c r="Z197" s="3"/>
      <c r="AA197" s="3"/>
      <c r="AB197" s="3"/>
      <c r="AC197" s="3"/>
      <c r="AD197" s="3"/>
      <c r="AE197" s="3"/>
      <c r="AF197" s="3">
        <v>15</v>
      </c>
      <c r="AG197" s="3"/>
      <c r="AH197" s="3"/>
      <c r="AI197" s="3"/>
      <c r="AJ197" s="3"/>
      <c r="AK197" s="3"/>
      <c r="AL197" s="3"/>
      <c r="AM197" s="3"/>
      <c r="AN197" s="3"/>
      <c r="AO197" s="3"/>
      <c r="AP197" s="3"/>
      <c r="AQ197" s="3"/>
      <c r="AR197" s="3"/>
      <c r="AS197" s="3"/>
      <c r="AT197" s="3"/>
      <c r="AU197" s="3"/>
      <c r="AV197" s="3"/>
      <c r="AW197" s="3"/>
      <c r="AX197" s="3">
        <v>20</v>
      </c>
      <c r="AY197" s="3"/>
      <c r="AZ197" s="3"/>
      <c r="BA197" s="3"/>
      <c r="BB197" s="3"/>
      <c r="BC197" s="3"/>
      <c r="BD197" s="3"/>
      <c r="BE197" s="3"/>
      <c r="BF197" s="3"/>
      <c r="BG197" s="3"/>
      <c r="BH197" s="3"/>
      <c r="BI197" s="3"/>
      <c r="BJ197" s="3">
        <v>15</v>
      </c>
      <c r="BK197" s="3"/>
      <c r="BL197" s="3"/>
      <c r="BM197" s="3"/>
      <c r="BN197" s="3"/>
      <c r="BO197" s="3"/>
      <c r="BP197" s="3"/>
      <c r="BQ197" s="3"/>
      <c r="BR197" s="3"/>
      <c r="BS197" s="3"/>
      <c r="BT197" s="3"/>
      <c r="BU197" s="3"/>
      <c r="BV197" s="3"/>
      <c r="BW197" s="3"/>
      <c r="BX197" s="3"/>
      <c r="BY197" s="3"/>
      <c r="BZ197" s="3"/>
      <c r="CA197" s="3"/>
      <c r="CB197" s="3"/>
      <c r="CC197" s="3">
        <v>15</v>
      </c>
      <c r="CD197" s="3"/>
      <c r="CE197" s="3"/>
      <c r="CF197" s="3"/>
      <c r="CG197" s="3"/>
      <c r="CH197" s="3"/>
      <c r="CI197" s="3"/>
      <c r="CJ197" s="3"/>
      <c r="CK197" s="3"/>
      <c r="CL197" s="3"/>
      <c r="CM197" s="3"/>
      <c r="CN197" s="3"/>
      <c r="CO197" s="3"/>
      <c r="CP197" s="3"/>
      <c r="CQ197" s="3"/>
      <c r="CR197" s="3"/>
      <c r="CS197" s="3"/>
      <c r="CT197" s="3"/>
      <c r="CU197" s="3"/>
      <c r="CV197" s="3">
        <v>5</v>
      </c>
      <c r="CW197" s="3"/>
      <c r="CX197" s="3"/>
      <c r="CY197" s="3"/>
      <c r="CZ197" s="3"/>
      <c r="DA197" s="3"/>
      <c r="DB197" s="3"/>
      <c r="DC197" s="3"/>
      <c r="DD197" s="3"/>
      <c r="DE197" s="3"/>
      <c r="DF197" s="3"/>
      <c r="DG197" s="3"/>
      <c r="DH197" s="3"/>
      <c r="DI197" s="3"/>
      <c r="DJ197" s="3">
        <v>10</v>
      </c>
      <c r="DK197" s="3"/>
      <c r="DL197" s="3"/>
      <c r="DM197" s="3"/>
      <c r="DN197" s="3"/>
      <c r="DO197" s="3"/>
      <c r="DP197" s="3"/>
      <c r="DQ197" s="3"/>
      <c r="DR197" s="3"/>
      <c r="DS197" s="3"/>
      <c r="DT197" s="3"/>
      <c r="DU197" s="3"/>
      <c r="DV197" s="3"/>
      <c r="DW197" s="3"/>
      <c r="DX197" s="3"/>
      <c r="DY197" s="3"/>
      <c r="DZ197" s="3"/>
      <c r="EA197" s="3"/>
      <c r="EB197" s="3"/>
      <c r="EC197" s="3"/>
      <c r="ED197" s="3"/>
      <c r="EE197" s="3"/>
      <c r="EF197" s="3"/>
      <c r="EG197" s="3"/>
      <c r="EH197" s="3"/>
      <c r="EI197" s="3"/>
      <c r="EJ197" s="3"/>
      <c r="EK197" s="3"/>
      <c r="EL197" s="3"/>
      <c r="EM197" s="3"/>
      <c r="EN197" s="3"/>
      <c r="EO197" s="3"/>
      <c r="EP197" s="3"/>
      <c r="EQ197" s="3"/>
      <c r="ER197" s="3"/>
      <c r="ES197" s="3"/>
      <c r="ET197" s="3"/>
      <c r="EU197" s="3"/>
      <c r="EV197" s="3"/>
      <c r="EW197" s="3"/>
      <c r="EX197" s="3"/>
      <c r="EY197" s="3"/>
      <c r="EZ197" s="3"/>
      <c r="FA197" s="3"/>
      <c r="FB197" s="3"/>
      <c r="FC197" s="3"/>
      <c r="FD197" s="3"/>
      <c r="FE197" s="3"/>
      <c r="FF197" s="3"/>
      <c r="FG197" s="3"/>
      <c r="FH197" s="3"/>
      <c r="FI197" s="3"/>
      <c r="FJ197" s="3"/>
      <c r="FK197" s="3"/>
      <c r="FL197" s="3"/>
      <c r="FM197" s="3"/>
    </row>
    <row r="198" spans="1:169" ht="30" x14ac:dyDescent="0.25">
      <c r="A198" s="12" t="s">
        <v>119</v>
      </c>
      <c r="B198" s="4" t="s">
        <v>107</v>
      </c>
      <c r="C198" s="4" t="s">
        <v>111</v>
      </c>
      <c r="D198" s="4" t="s">
        <v>115</v>
      </c>
      <c r="E198" s="4">
        <v>2017</v>
      </c>
      <c r="F198" s="1">
        <f t="shared" si="7"/>
        <v>7</v>
      </c>
      <c r="G198" s="4"/>
      <c r="H198" s="3"/>
      <c r="I198" s="3"/>
      <c r="J198" s="3"/>
      <c r="K198" s="3"/>
      <c r="L198" s="3"/>
      <c r="M198" s="3"/>
      <c r="N198" s="3"/>
      <c r="O198" s="3"/>
      <c r="P198" s="3"/>
      <c r="Q198" s="3"/>
      <c r="R198" s="3"/>
      <c r="S198" s="3"/>
      <c r="T198" s="3"/>
      <c r="U198" s="3"/>
      <c r="V198" s="3"/>
      <c r="W198" s="3"/>
      <c r="X198" s="3"/>
      <c r="Y198" s="3"/>
      <c r="Z198" s="3"/>
      <c r="AA198" s="3"/>
      <c r="AB198" s="3"/>
      <c r="AC198" s="3">
        <v>10</v>
      </c>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v>15</v>
      </c>
      <c r="BK198" s="3"/>
      <c r="BL198" s="3"/>
      <c r="BM198" s="3"/>
      <c r="BN198" s="3"/>
      <c r="BO198" s="3"/>
      <c r="BP198" s="3"/>
      <c r="BQ198" s="3"/>
      <c r="BR198" s="3"/>
      <c r="BS198" s="3"/>
      <c r="BT198" s="3"/>
      <c r="BU198" s="3">
        <v>20</v>
      </c>
      <c r="BV198" s="3"/>
      <c r="BW198" s="3"/>
      <c r="BX198" s="3"/>
      <c r="BY198" s="3"/>
      <c r="BZ198" s="3"/>
      <c r="CA198" s="3"/>
      <c r="CB198" s="3"/>
      <c r="CC198" s="3"/>
      <c r="CD198" s="3"/>
      <c r="CE198" s="3"/>
      <c r="CF198" s="3"/>
      <c r="CG198" s="3"/>
      <c r="CH198" s="3"/>
      <c r="CI198" s="3"/>
      <c r="CJ198" s="3"/>
      <c r="CK198" s="3"/>
      <c r="CL198" s="3"/>
      <c r="CM198" s="3"/>
      <c r="CN198" s="3"/>
      <c r="CO198" s="3"/>
      <c r="CP198" s="3"/>
      <c r="CQ198" s="3">
        <v>5</v>
      </c>
      <c r="CR198" s="3"/>
      <c r="CS198" s="3"/>
      <c r="CT198" s="3"/>
      <c r="CU198" s="3"/>
      <c r="CV198" s="3">
        <v>15</v>
      </c>
      <c r="CW198" s="3"/>
      <c r="CX198" s="3"/>
      <c r="CY198" s="3"/>
      <c r="CZ198" s="3"/>
      <c r="DA198" s="3"/>
      <c r="DB198" s="3"/>
      <c r="DC198" s="3"/>
      <c r="DD198" s="3"/>
      <c r="DE198" s="3"/>
      <c r="DF198" s="3"/>
      <c r="DG198" s="3"/>
      <c r="DH198" s="3"/>
      <c r="DI198" s="3"/>
      <c r="DJ198" s="3">
        <v>20</v>
      </c>
      <c r="DK198" s="3"/>
      <c r="DL198" s="3"/>
      <c r="DM198" s="3"/>
      <c r="DN198" s="3"/>
      <c r="DO198" s="3"/>
      <c r="DP198" s="3"/>
      <c r="DQ198" s="3"/>
      <c r="DR198" s="3"/>
      <c r="DS198" s="3"/>
      <c r="DT198" s="3"/>
      <c r="DU198" s="3">
        <v>15</v>
      </c>
      <c r="DV198" s="3"/>
      <c r="DW198" s="3"/>
      <c r="DX198" s="3"/>
      <c r="DY198" s="3"/>
      <c r="DZ198" s="3"/>
      <c r="EA198" s="3"/>
      <c r="EB198" s="3"/>
      <c r="EC198" s="3"/>
      <c r="ED198" s="3"/>
      <c r="EE198" s="3"/>
      <c r="EF198" s="3"/>
      <c r="EG198" s="3"/>
      <c r="EH198" s="3"/>
      <c r="EI198" s="3"/>
      <c r="EJ198" s="3"/>
      <c r="EK198" s="3"/>
      <c r="EL198" s="3"/>
      <c r="EM198" s="3"/>
      <c r="EN198" s="3"/>
      <c r="EO198" s="3"/>
      <c r="EP198" s="3"/>
      <c r="EQ198" s="3"/>
      <c r="ER198" s="3"/>
      <c r="ES198" s="3"/>
      <c r="ET198" s="3"/>
      <c r="EU198" s="3"/>
      <c r="EV198" s="3"/>
      <c r="EW198" s="3"/>
      <c r="EX198" s="3"/>
      <c r="EY198" s="3"/>
      <c r="EZ198" s="3"/>
      <c r="FA198" s="3"/>
      <c r="FB198" s="3"/>
      <c r="FC198" s="3"/>
      <c r="FD198" s="3"/>
      <c r="FE198" s="3"/>
      <c r="FF198" s="3"/>
      <c r="FG198" s="3"/>
      <c r="FH198" s="3"/>
      <c r="FI198" s="3"/>
      <c r="FJ198" s="3"/>
      <c r="FK198" s="3"/>
      <c r="FL198" s="3"/>
      <c r="FM198" s="3"/>
    </row>
    <row r="199" spans="1:169" ht="30" x14ac:dyDescent="0.25">
      <c r="A199" s="12" t="s">
        <v>120</v>
      </c>
      <c r="B199" s="4" t="s">
        <v>122</v>
      </c>
      <c r="C199" s="4" t="s">
        <v>111</v>
      </c>
      <c r="D199" s="4" t="s">
        <v>115</v>
      </c>
      <c r="E199" s="4">
        <v>2017</v>
      </c>
      <c r="F199" s="1">
        <f t="shared" si="7"/>
        <v>6</v>
      </c>
      <c r="G199" s="4"/>
      <c r="H199" s="3"/>
      <c r="I199" s="3">
        <v>15</v>
      </c>
      <c r="J199" s="3"/>
      <c r="K199" s="3"/>
      <c r="L199" s="3"/>
      <c r="M199" s="3"/>
      <c r="N199" s="3"/>
      <c r="O199" s="3"/>
      <c r="P199" s="3"/>
      <c r="Q199" s="3"/>
      <c r="R199" s="3"/>
      <c r="S199" s="3"/>
      <c r="T199" s="3"/>
      <c r="U199" s="3"/>
      <c r="V199" s="3"/>
      <c r="W199" s="3"/>
      <c r="X199" s="3"/>
      <c r="Y199" s="3"/>
      <c r="Z199" s="3"/>
      <c r="AA199" s="3"/>
      <c r="AB199" s="3"/>
      <c r="AC199" s="3">
        <v>15</v>
      </c>
      <c r="AD199" s="3"/>
      <c r="AE199" s="3"/>
      <c r="AF199" s="3"/>
      <c r="AG199" s="3"/>
      <c r="AH199" s="3"/>
      <c r="AI199" s="3"/>
      <c r="AJ199" s="3">
        <v>20</v>
      </c>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v>15</v>
      </c>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v>10</v>
      </c>
      <c r="CR199" s="3"/>
      <c r="CS199" s="3"/>
      <c r="CT199" s="3"/>
      <c r="CU199" s="3"/>
      <c r="CV199" s="3"/>
      <c r="CW199" s="3"/>
      <c r="CX199" s="3"/>
      <c r="CY199" s="3"/>
      <c r="CZ199" s="3"/>
      <c r="DA199" s="3"/>
      <c r="DB199" s="3"/>
      <c r="DC199" s="3"/>
      <c r="DD199" s="3"/>
      <c r="DE199" s="3"/>
      <c r="DF199" s="3"/>
      <c r="DG199" s="3"/>
      <c r="DH199" s="3"/>
      <c r="DI199" s="3"/>
      <c r="DJ199" s="3">
        <v>15</v>
      </c>
      <c r="DK199" s="3"/>
      <c r="DL199" s="3"/>
      <c r="DM199" s="3"/>
      <c r="DN199" s="3"/>
      <c r="DO199" s="3"/>
      <c r="DP199" s="3"/>
      <c r="DQ199" s="3"/>
      <c r="DR199" s="3"/>
      <c r="DS199" s="3"/>
      <c r="DT199" s="3"/>
      <c r="DU199" s="3"/>
      <c r="DV199" s="3"/>
      <c r="DW199" s="3"/>
      <c r="DX199" s="3"/>
      <c r="DY199" s="3"/>
      <c r="DZ199" s="3"/>
      <c r="EA199" s="3"/>
      <c r="EB199" s="3"/>
      <c r="EC199" s="3"/>
      <c r="ED199" s="3"/>
      <c r="EE199" s="3"/>
      <c r="EF199" s="3"/>
      <c r="EG199" s="3"/>
      <c r="EH199" s="3"/>
      <c r="EI199" s="3"/>
      <c r="EJ199" s="3"/>
      <c r="EK199" s="3"/>
      <c r="EL199" s="3"/>
      <c r="EM199" s="3"/>
      <c r="EN199" s="3"/>
      <c r="EO199" s="3"/>
      <c r="EP199" s="3"/>
      <c r="EQ199" s="3"/>
      <c r="ER199" s="3"/>
      <c r="ES199" s="3"/>
      <c r="ET199" s="3"/>
      <c r="EU199" s="3"/>
      <c r="EV199" s="3"/>
      <c r="EW199" s="3"/>
      <c r="EX199" s="3"/>
      <c r="EY199" s="3"/>
      <c r="EZ199" s="3"/>
      <c r="FA199" s="3"/>
      <c r="FB199" s="3"/>
      <c r="FC199" s="3"/>
      <c r="FD199" s="3"/>
      <c r="FE199" s="3"/>
      <c r="FF199" s="3"/>
      <c r="FG199" s="3"/>
      <c r="FH199" s="3"/>
      <c r="FI199" s="3"/>
      <c r="FJ199" s="3"/>
      <c r="FK199" s="3"/>
      <c r="FL199" s="3"/>
      <c r="FM199" s="3"/>
    </row>
    <row r="200" spans="1:169" ht="30" x14ac:dyDescent="0.25">
      <c r="A200" s="12" t="s">
        <v>121</v>
      </c>
      <c r="B200" s="4" t="s">
        <v>122</v>
      </c>
      <c r="C200" s="4" t="s">
        <v>111</v>
      </c>
      <c r="D200" s="4" t="s">
        <v>115</v>
      </c>
      <c r="E200" s="4">
        <v>2017</v>
      </c>
      <c r="F200" s="1">
        <f t="shared" si="7"/>
        <v>6</v>
      </c>
      <c r="G200" s="4"/>
      <c r="H200" s="3"/>
      <c r="I200" s="3"/>
      <c r="J200" s="3"/>
      <c r="K200" s="3"/>
      <c r="L200" s="3"/>
      <c r="M200" s="3"/>
      <c r="N200" s="3"/>
      <c r="O200" s="3"/>
      <c r="P200" s="3"/>
      <c r="Q200" s="3"/>
      <c r="R200" s="3"/>
      <c r="S200" s="3">
        <v>10</v>
      </c>
      <c r="T200" s="3"/>
      <c r="U200" s="3"/>
      <c r="V200" s="3"/>
      <c r="W200" s="3"/>
      <c r="X200" s="3"/>
      <c r="Y200" s="3"/>
      <c r="Z200" s="3"/>
      <c r="AA200" s="3"/>
      <c r="AB200" s="3">
        <v>15</v>
      </c>
      <c r="AC200" s="3"/>
      <c r="AD200" s="3"/>
      <c r="AE200" s="3"/>
      <c r="AF200" s="3"/>
      <c r="AG200" s="3"/>
      <c r="AH200" s="3"/>
      <c r="AI200" s="3"/>
      <c r="AJ200" s="3"/>
      <c r="AK200" s="3"/>
      <c r="AL200" s="3"/>
      <c r="AM200" s="3"/>
      <c r="AN200" s="3"/>
      <c r="AO200" s="3"/>
      <c r="AP200" s="3"/>
      <c r="AQ200" s="3"/>
      <c r="AR200" s="3"/>
      <c r="AS200" s="3">
        <v>20</v>
      </c>
      <c r="AT200" s="3"/>
      <c r="AU200" s="3"/>
      <c r="AV200" s="3"/>
      <c r="AW200" s="3"/>
      <c r="AX200" s="3">
        <v>20</v>
      </c>
      <c r="AY200" s="3"/>
      <c r="AZ200" s="3"/>
      <c r="BA200" s="3"/>
      <c r="BB200" s="3"/>
      <c r="BC200" s="3"/>
      <c r="BD200" s="3"/>
      <c r="BE200" s="3"/>
      <c r="BF200" s="3"/>
      <c r="BG200" s="3"/>
      <c r="BH200" s="3"/>
      <c r="BI200" s="3"/>
      <c r="BJ200" s="3">
        <v>15</v>
      </c>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c r="DM200" s="3"/>
      <c r="DN200" s="3"/>
      <c r="DO200" s="3"/>
      <c r="DP200" s="3"/>
      <c r="DQ200" s="3"/>
      <c r="DR200" s="3"/>
      <c r="DS200" s="3"/>
      <c r="DT200" s="3"/>
      <c r="DU200" s="3"/>
      <c r="DV200" s="3"/>
      <c r="DW200" s="3"/>
      <c r="DX200" s="3"/>
      <c r="DY200" s="3"/>
      <c r="DZ200" s="3"/>
      <c r="EA200" s="3"/>
      <c r="EB200" s="3"/>
      <c r="EC200" s="3"/>
      <c r="ED200" s="3"/>
      <c r="EE200" s="3"/>
      <c r="EF200" s="3"/>
      <c r="EG200" s="3"/>
      <c r="EH200" s="3">
        <v>20</v>
      </c>
      <c r="EI200" s="3"/>
      <c r="EJ200" s="3"/>
      <c r="EK200" s="3"/>
      <c r="EL200" s="3"/>
      <c r="EM200" s="3"/>
      <c r="EN200" s="3"/>
      <c r="EO200" s="3"/>
      <c r="EP200" s="3"/>
      <c r="EQ200" s="3"/>
      <c r="ER200" s="3"/>
      <c r="ES200" s="3"/>
      <c r="ET200" s="3"/>
      <c r="EU200" s="3"/>
      <c r="EV200" s="3"/>
      <c r="EW200" s="3"/>
      <c r="EX200" s="3"/>
      <c r="EY200" s="3"/>
      <c r="EZ200" s="3"/>
      <c r="FA200" s="3"/>
      <c r="FB200" s="3"/>
      <c r="FC200" s="3"/>
      <c r="FD200" s="3"/>
      <c r="FE200" s="3"/>
      <c r="FF200" s="3"/>
      <c r="FG200" s="3"/>
      <c r="FH200" s="3"/>
      <c r="FI200" s="3"/>
      <c r="FJ200" s="3"/>
      <c r="FK200" s="3"/>
      <c r="FL200" s="3"/>
      <c r="FM200" s="3"/>
    </row>
    <row r="201" spans="1:169" ht="45" x14ac:dyDescent="0.25">
      <c r="A201" s="12" t="s">
        <v>123</v>
      </c>
      <c r="B201" s="4" t="s">
        <v>122</v>
      </c>
      <c r="C201" s="4" t="s">
        <v>111</v>
      </c>
      <c r="D201" s="4" t="s">
        <v>115</v>
      </c>
      <c r="E201" s="4">
        <v>2017</v>
      </c>
      <c r="F201" s="1">
        <f t="shared" si="7"/>
        <v>4</v>
      </c>
      <c r="G201" s="4"/>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v>20</v>
      </c>
      <c r="AY201" s="3"/>
      <c r="AZ201" s="3"/>
      <c r="BA201" s="3"/>
      <c r="BB201" s="3"/>
      <c r="BD201" s="3"/>
      <c r="BE201" s="3">
        <v>20</v>
      </c>
      <c r="BF201" s="3"/>
      <c r="BG201" s="3"/>
      <c r="BH201" s="3"/>
      <c r="BI201" s="3"/>
      <c r="BJ201" s="3">
        <v>20</v>
      </c>
      <c r="BK201" s="3"/>
      <c r="BL201" s="3"/>
      <c r="BM201" s="3"/>
      <c r="BN201" s="3"/>
      <c r="BO201" s="3"/>
      <c r="BP201" s="3"/>
      <c r="BQ201" s="3"/>
      <c r="BR201" s="3"/>
      <c r="BS201" s="3"/>
      <c r="BT201" s="3"/>
      <c r="BU201" s="3"/>
      <c r="BV201" s="3"/>
      <c r="BW201" s="3"/>
      <c r="BX201" s="3"/>
      <c r="BY201" s="3"/>
      <c r="BZ201" s="3"/>
      <c r="CA201" s="3"/>
      <c r="CB201" s="3"/>
      <c r="CC201" s="3">
        <v>40</v>
      </c>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c r="DM201" s="3"/>
      <c r="DN201" s="3"/>
      <c r="DO201" s="3"/>
      <c r="DP201" s="3"/>
      <c r="DQ201" s="3"/>
      <c r="DR201" s="3"/>
      <c r="DS201" s="3"/>
      <c r="DT201" s="3"/>
      <c r="DU201" s="3"/>
      <c r="DV201" s="3"/>
      <c r="DW201" s="3"/>
      <c r="DX201" s="3"/>
      <c r="DY201" s="3"/>
      <c r="DZ201" s="3"/>
      <c r="EA201" s="3"/>
      <c r="EB201" s="3"/>
      <c r="EC201" s="3"/>
      <c r="ED201" s="3"/>
      <c r="EE201" s="3"/>
      <c r="EF201" s="3"/>
      <c r="EG201" s="3"/>
      <c r="EH201" s="3"/>
      <c r="EI201" s="3"/>
      <c r="EJ201" s="3"/>
      <c r="EK201" s="3"/>
      <c r="EL201" s="3"/>
      <c r="EM201" s="3"/>
      <c r="EN201" s="3"/>
      <c r="EO201" s="3"/>
      <c r="EP201" s="3"/>
      <c r="EQ201" s="3"/>
      <c r="ER201" s="3"/>
      <c r="ES201" s="3"/>
      <c r="ET201" s="3"/>
      <c r="EU201" s="3"/>
      <c r="EV201" s="3"/>
      <c r="EW201" s="3"/>
      <c r="EX201" s="3"/>
      <c r="EY201" s="3"/>
      <c r="EZ201" s="3"/>
      <c r="FA201" s="3"/>
      <c r="FB201" s="3"/>
      <c r="FC201" s="3"/>
      <c r="FD201" s="3"/>
      <c r="FE201" s="3"/>
      <c r="FF201" s="3"/>
      <c r="FG201" s="3"/>
      <c r="FH201" s="3"/>
      <c r="FI201" s="3"/>
      <c r="FJ201" s="3"/>
      <c r="FK201" s="3"/>
      <c r="FL201" s="3"/>
      <c r="FM201" s="3"/>
    </row>
    <row r="202" spans="1:169" ht="30" x14ac:dyDescent="0.25">
      <c r="A202" s="12" t="s">
        <v>124</v>
      </c>
      <c r="B202" s="4" t="s">
        <v>108</v>
      </c>
      <c r="C202" s="4" t="s">
        <v>111</v>
      </c>
      <c r="D202" s="4" t="s">
        <v>115</v>
      </c>
      <c r="E202" s="4">
        <v>2017</v>
      </c>
      <c r="F202" s="1">
        <f t="shared" si="7"/>
        <v>10</v>
      </c>
      <c r="G202" s="4"/>
      <c r="H202" s="3"/>
      <c r="I202" s="3"/>
      <c r="J202" s="3"/>
      <c r="K202" s="3"/>
      <c r="L202" s="3"/>
      <c r="M202" s="3"/>
      <c r="N202" s="3"/>
      <c r="O202" s="3"/>
      <c r="P202" s="3"/>
      <c r="Q202" s="3"/>
      <c r="R202" s="3"/>
      <c r="S202" s="3">
        <v>2</v>
      </c>
      <c r="T202" s="3"/>
      <c r="U202" s="3"/>
      <c r="V202" s="3"/>
      <c r="W202" s="3"/>
      <c r="X202" s="3"/>
      <c r="Y202" s="3"/>
      <c r="Z202" s="3"/>
      <c r="AA202" s="3"/>
      <c r="AB202" s="3">
        <v>3</v>
      </c>
      <c r="AC202" s="3"/>
      <c r="AD202" s="3"/>
      <c r="AE202" s="3">
        <v>30</v>
      </c>
      <c r="AF202" s="3">
        <v>25</v>
      </c>
      <c r="AG202" s="3"/>
      <c r="AH202" s="3"/>
      <c r="AI202" s="3"/>
      <c r="AJ202" s="3"/>
      <c r="AK202" s="3"/>
      <c r="AL202" s="3"/>
      <c r="AM202" s="3"/>
      <c r="AN202" s="3"/>
      <c r="AO202" s="3"/>
      <c r="AP202" s="3"/>
      <c r="AQ202" s="3"/>
      <c r="AR202" s="3"/>
      <c r="AS202" s="3">
        <v>5</v>
      </c>
      <c r="AT202" s="3"/>
      <c r="AU202" s="3"/>
      <c r="AV202" s="3"/>
      <c r="AW202" s="3"/>
      <c r="AX202" s="3"/>
      <c r="AY202" s="3"/>
      <c r="AZ202" s="3"/>
      <c r="BA202" s="3"/>
      <c r="BB202" s="3"/>
      <c r="BC202" s="3"/>
      <c r="BD202" s="3"/>
      <c r="BE202" s="3"/>
      <c r="BF202" s="3"/>
      <c r="BG202" s="3"/>
      <c r="BH202" s="3">
        <v>25</v>
      </c>
      <c r="BI202" s="3"/>
      <c r="BJ202" s="3"/>
      <c r="BK202" s="3"/>
      <c r="BL202" s="3"/>
      <c r="BM202" s="3"/>
      <c r="BN202" s="3"/>
      <c r="BO202" s="3"/>
      <c r="BP202" s="3"/>
      <c r="BQ202" s="3"/>
      <c r="BR202" s="3"/>
      <c r="BS202" s="3"/>
      <c r="BT202" s="3"/>
      <c r="BU202" s="3"/>
      <c r="BV202" s="3"/>
      <c r="BW202" s="3"/>
      <c r="BX202" s="3"/>
      <c r="BY202" s="3"/>
      <c r="BZ202" s="3"/>
      <c r="CA202" s="3"/>
      <c r="CB202" s="3"/>
      <c r="CC202" s="3">
        <v>5</v>
      </c>
      <c r="CD202" s="3"/>
      <c r="CE202" s="3"/>
      <c r="CF202" s="3"/>
      <c r="CG202" s="3"/>
      <c r="CH202" s="3"/>
      <c r="CI202" s="3"/>
      <c r="CJ202" s="3"/>
      <c r="CK202" s="3"/>
      <c r="CL202" s="3"/>
      <c r="CM202" s="3"/>
      <c r="CN202" s="3"/>
      <c r="CO202" s="3"/>
      <c r="CP202" s="3"/>
      <c r="CQ202" s="3"/>
      <c r="CR202" s="3"/>
      <c r="CS202" s="3"/>
      <c r="CT202" s="3"/>
      <c r="CU202" s="3"/>
      <c r="CV202" s="3">
        <v>2</v>
      </c>
      <c r="CW202" s="3"/>
      <c r="CX202" s="3"/>
      <c r="CY202" s="3"/>
      <c r="CZ202" s="3"/>
      <c r="DA202" s="3"/>
      <c r="DB202" s="3"/>
      <c r="DC202" s="3"/>
      <c r="DD202" s="3"/>
      <c r="DE202" s="3"/>
      <c r="DF202" s="3"/>
      <c r="DG202" s="3"/>
      <c r="DH202" s="3"/>
      <c r="DI202" s="3"/>
      <c r="DJ202" s="3"/>
      <c r="DK202" s="3"/>
      <c r="DL202" s="3"/>
      <c r="DM202" s="3"/>
      <c r="DN202" s="3"/>
      <c r="DO202" s="3"/>
      <c r="DP202" s="3"/>
      <c r="DQ202" s="3"/>
      <c r="DR202" s="3"/>
      <c r="DS202" s="3"/>
      <c r="DT202" s="3"/>
      <c r="DU202" s="3"/>
      <c r="DV202" s="3"/>
      <c r="DW202" s="3"/>
      <c r="DX202" s="3"/>
      <c r="DY202" s="3"/>
      <c r="DZ202" s="3"/>
      <c r="EA202" s="3"/>
      <c r="EB202" s="3"/>
      <c r="EC202" s="3"/>
      <c r="ED202" s="3"/>
      <c r="EE202" s="3"/>
      <c r="EF202" s="3"/>
      <c r="EG202" s="3"/>
      <c r="EH202" s="3">
        <v>2</v>
      </c>
      <c r="EI202" s="3"/>
      <c r="EJ202" s="3"/>
      <c r="EK202" s="3"/>
      <c r="EL202" s="3"/>
      <c r="EM202" s="3"/>
      <c r="EN202" s="3"/>
      <c r="EO202" s="3"/>
      <c r="EP202" s="3"/>
      <c r="EQ202" s="3"/>
      <c r="ER202" s="3"/>
      <c r="ES202" s="3"/>
      <c r="ET202" s="3"/>
      <c r="EU202" s="3"/>
      <c r="EV202" s="3"/>
      <c r="EW202" s="3"/>
      <c r="EX202" s="3"/>
      <c r="EY202" s="3"/>
      <c r="EZ202" s="3"/>
      <c r="FA202" s="3"/>
      <c r="FB202" s="3"/>
      <c r="FC202" s="3"/>
      <c r="FD202" s="3"/>
      <c r="FE202" s="3"/>
      <c r="FF202" s="3"/>
      <c r="FG202" s="3"/>
      <c r="FH202" s="3"/>
      <c r="FI202" s="3"/>
      <c r="FJ202" s="3">
        <v>1</v>
      </c>
      <c r="FK202" s="3"/>
      <c r="FL202" s="3"/>
      <c r="FM202" s="3"/>
    </row>
    <row r="203" spans="1:169" ht="30" x14ac:dyDescent="0.25">
      <c r="A203" s="12" t="s">
        <v>125</v>
      </c>
      <c r="B203" s="4" t="s">
        <v>108</v>
      </c>
      <c r="C203" s="4" t="s">
        <v>111</v>
      </c>
      <c r="D203" s="4" t="s">
        <v>115</v>
      </c>
      <c r="E203" s="4">
        <v>2017</v>
      </c>
      <c r="F203" s="1">
        <f t="shared" si="7"/>
        <v>6</v>
      </c>
      <c r="G203" s="4"/>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v>35</v>
      </c>
      <c r="AG203" s="3"/>
      <c r="AH203" s="3"/>
      <c r="AI203" s="3"/>
      <c r="AJ203" s="3"/>
      <c r="AK203" s="3"/>
      <c r="AL203" s="3"/>
      <c r="AM203" s="3"/>
      <c r="AN203" s="3"/>
      <c r="AO203" s="3"/>
      <c r="AP203" s="3"/>
      <c r="AQ203" s="3"/>
      <c r="AR203" s="3"/>
      <c r="AS203" s="3">
        <v>2</v>
      </c>
      <c r="AT203" s="3"/>
      <c r="AU203" s="3"/>
      <c r="AV203" s="3"/>
      <c r="AW203" s="3"/>
      <c r="AX203" s="3"/>
      <c r="AY203" s="3"/>
      <c r="AZ203" s="3"/>
      <c r="BA203" s="3"/>
      <c r="BB203" s="3"/>
      <c r="BD203" s="3"/>
      <c r="BE203" s="3">
        <v>35</v>
      </c>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v>20</v>
      </c>
      <c r="CD203" s="3"/>
      <c r="CE203" s="3"/>
      <c r="CF203" s="3"/>
      <c r="CG203" s="3"/>
      <c r="CH203" s="3"/>
      <c r="CI203" s="3"/>
      <c r="CJ203" s="3"/>
      <c r="CK203" s="3"/>
      <c r="CL203" s="3"/>
      <c r="CM203" s="3"/>
      <c r="CN203" s="3"/>
      <c r="CO203" s="3"/>
      <c r="CP203" s="3"/>
      <c r="CQ203" s="3"/>
      <c r="CR203" s="3"/>
      <c r="CS203" s="3"/>
      <c r="CT203" s="3"/>
      <c r="CU203" s="3"/>
      <c r="CV203" s="3">
        <v>5</v>
      </c>
      <c r="CW203" s="3"/>
      <c r="CX203" s="3"/>
      <c r="CY203" s="3"/>
      <c r="CZ203" s="3"/>
      <c r="DA203" s="3"/>
      <c r="DB203" s="3"/>
      <c r="DC203" s="3"/>
      <c r="DD203" s="3"/>
      <c r="DE203" s="3"/>
      <c r="DF203" s="3"/>
      <c r="DG203" s="3"/>
      <c r="DH203" s="3"/>
      <c r="DI203" s="3"/>
      <c r="DJ203" s="3"/>
      <c r="DK203" s="3"/>
      <c r="DL203" s="3"/>
      <c r="DM203" s="3"/>
      <c r="DN203" s="3"/>
      <c r="DO203" s="3"/>
      <c r="DP203" s="3"/>
      <c r="DQ203" s="3"/>
      <c r="DR203" s="3"/>
      <c r="DS203" s="3"/>
      <c r="DT203" s="3"/>
      <c r="DU203" s="3"/>
      <c r="DV203" s="3"/>
      <c r="DW203" s="3"/>
      <c r="DX203" s="3"/>
      <c r="DY203" s="3"/>
      <c r="DZ203" s="3"/>
      <c r="EA203" s="3"/>
      <c r="EB203" s="3"/>
      <c r="EC203" s="3"/>
      <c r="ED203" s="3"/>
      <c r="EE203" s="3"/>
      <c r="EF203" s="3"/>
      <c r="EG203" s="3"/>
      <c r="EH203" s="3"/>
      <c r="EI203" s="3"/>
      <c r="EJ203" s="3"/>
      <c r="EK203" s="3"/>
      <c r="EL203" s="3"/>
      <c r="EM203" s="3"/>
      <c r="EN203" s="3"/>
      <c r="EO203" s="3"/>
      <c r="EP203" s="3"/>
      <c r="EQ203" s="3"/>
      <c r="ER203" s="3"/>
      <c r="ES203" s="3"/>
      <c r="ET203" s="3"/>
      <c r="EU203" s="3"/>
      <c r="EV203" s="3"/>
      <c r="EW203" s="3"/>
      <c r="EX203" s="3"/>
      <c r="EY203" s="3"/>
      <c r="EZ203" s="3"/>
      <c r="FA203" s="3"/>
      <c r="FB203" s="3"/>
      <c r="FC203" s="3"/>
      <c r="FD203" s="3"/>
      <c r="FE203" s="3"/>
      <c r="FF203" s="3"/>
      <c r="FG203" s="3"/>
      <c r="FH203" s="3"/>
      <c r="FI203" s="3"/>
      <c r="FJ203" s="3">
        <v>3</v>
      </c>
      <c r="FK203" s="3"/>
      <c r="FL203" s="3"/>
      <c r="FM203" s="3"/>
    </row>
    <row r="204" spans="1:169" ht="30" x14ac:dyDescent="0.25">
      <c r="A204" s="12" t="s">
        <v>126</v>
      </c>
      <c r="B204" s="4" t="s">
        <v>108</v>
      </c>
      <c r="C204" s="4" t="s">
        <v>111</v>
      </c>
      <c r="D204" s="4" t="s">
        <v>115</v>
      </c>
      <c r="E204" s="4">
        <v>2017</v>
      </c>
      <c r="F204" s="1">
        <f t="shared" si="7"/>
        <v>10</v>
      </c>
      <c r="G204" s="4"/>
      <c r="H204" s="3"/>
      <c r="I204" s="3"/>
      <c r="J204" s="3"/>
      <c r="K204" s="3"/>
      <c r="L204" s="3"/>
      <c r="M204" s="3"/>
      <c r="N204" s="3"/>
      <c r="O204" s="3"/>
      <c r="P204" s="3"/>
      <c r="Q204" s="3"/>
      <c r="R204" s="3"/>
      <c r="S204" s="3"/>
      <c r="T204" s="3"/>
      <c r="U204" s="3"/>
      <c r="V204" s="3"/>
      <c r="W204" s="3"/>
      <c r="X204" s="3"/>
      <c r="Y204" s="3"/>
      <c r="Z204" s="3"/>
      <c r="AA204" s="3"/>
      <c r="AB204" s="3">
        <v>5</v>
      </c>
      <c r="AC204" s="3"/>
      <c r="AD204" s="3"/>
      <c r="AE204" s="3">
        <v>23</v>
      </c>
      <c r="AF204" s="3">
        <v>15</v>
      </c>
      <c r="AG204" s="3"/>
      <c r="AH204" s="3"/>
      <c r="AI204" s="3"/>
      <c r="AJ204" s="3"/>
      <c r="AK204" s="3"/>
      <c r="AL204" s="3"/>
      <c r="AM204" s="3"/>
      <c r="AN204" s="3"/>
      <c r="AO204" s="3"/>
      <c r="AP204" s="3"/>
      <c r="AQ204" s="3"/>
      <c r="AR204" s="3"/>
      <c r="AS204" s="3">
        <v>2</v>
      </c>
      <c r="AT204" s="3"/>
      <c r="AU204" s="3"/>
      <c r="AV204" s="3"/>
      <c r="AW204" s="3"/>
      <c r="AX204" s="3"/>
      <c r="AY204" s="3"/>
      <c r="AZ204" s="3"/>
      <c r="BA204" s="3"/>
      <c r="BB204" s="3"/>
      <c r="BC204" s="3"/>
      <c r="BD204" s="3"/>
      <c r="BE204" s="3"/>
      <c r="BF204" s="3"/>
      <c r="BG204" s="3"/>
      <c r="BH204" s="3"/>
      <c r="BI204" s="3"/>
      <c r="BJ204" s="3">
        <v>20</v>
      </c>
      <c r="BK204" s="3"/>
      <c r="BL204" s="3"/>
      <c r="BM204" s="3"/>
      <c r="BN204" s="3">
        <v>15</v>
      </c>
      <c r="BO204" s="3"/>
      <c r="BP204" s="3"/>
      <c r="BQ204" s="3"/>
      <c r="BR204" s="3"/>
      <c r="BS204" s="3"/>
      <c r="BT204" s="3"/>
      <c r="BU204" s="3"/>
      <c r="BV204" s="3"/>
      <c r="BW204" s="3"/>
      <c r="BX204" s="3"/>
      <c r="BY204" s="3"/>
      <c r="BZ204" s="3"/>
      <c r="CA204" s="3"/>
      <c r="CB204" s="3"/>
      <c r="CC204" s="3">
        <v>10</v>
      </c>
      <c r="CD204" s="3"/>
      <c r="CE204" s="3"/>
      <c r="CF204" s="3"/>
      <c r="CG204" s="3"/>
      <c r="CH204" s="3"/>
      <c r="CI204" s="3"/>
      <c r="CJ204" s="3"/>
      <c r="CK204" s="3"/>
      <c r="CL204" s="3"/>
      <c r="CM204" s="3"/>
      <c r="CN204" s="3"/>
      <c r="CO204" s="3"/>
      <c r="CP204" s="3"/>
      <c r="CQ204" s="3"/>
      <c r="CR204" s="3"/>
      <c r="CS204" s="3"/>
      <c r="CT204" s="3"/>
      <c r="CU204" s="3"/>
      <c r="CV204" s="3">
        <v>3</v>
      </c>
      <c r="CW204" s="3"/>
      <c r="CX204" s="3"/>
      <c r="CY204" s="3"/>
      <c r="CZ204" s="3"/>
      <c r="DA204" s="3"/>
      <c r="DB204" s="3"/>
      <c r="DC204" s="3"/>
      <c r="DD204" s="3"/>
      <c r="DE204" s="3"/>
      <c r="DF204" s="3"/>
      <c r="DG204" s="3"/>
      <c r="DH204" s="3"/>
      <c r="DI204" s="3"/>
      <c r="DJ204" s="3"/>
      <c r="DK204" s="3"/>
      <c r="DL204" s="3"/>
      <c r="DM204" s="3"/>
      <c r="DN204" s="3"/>
      <c r="DO204" s="3"/>
      <c r="DP204" s="3"/>
      <c r="DQ204" s="3"/>
      <c r="DR204" s="3"/>
      <c r="DS204" s="3"/>
      <c r="DT204" s="3"/>
      <c r="DU204" s="3"/>
      <c r="DV204" s="3"/>
      <c r="DW204" s="3"/>
      <c r="DX204" s="3"/>
      <c r="DY204" s="3"/>
      <c r="DZ204" s="3"/>
      <c r="EA204" s="3"/>
      <c r="EB204" s="3"/>
      <c r="EC204" s="3">
        <v>5</v>
      </c>
      <c r="ED204" s="3"/>
      <c r="EE204" s="3"/>
      <c r="EF204" s="3"/>
      <c r="EG204" s="3"/>
      <c r="EH204" s="3">
        <v>2</v>
      </c>
      <c r="EI204" s="3"/>
      <c r="EJ204" s="3"/>
      <c r="EK204" s="3"/>
      <c r="EL204" s="3"/>
      <c r="EM204" s="3"/>
      <c r="EN204" s="3"/>
      <c r="EO204" s="3"/>
      <c r="EP204" s="3"/>
      <c r="EQ204" s="3"/>
      <c r="ER204" s="3"/>
      <c r="ES204" s="3"/>
      <c r="ET204" s="3"/>
      <c r="EU204" s="3"/>
      <c r="EV204" s="3"/>
      <c r="EW204" s="3"/>
      <c r="EX204" s="3"/>
      <c r="EY204" s="3"/>
      <c r="EZ204" s="3"/>
      <c r="FA204" s="3"/>
      <c r="FB204" s="3"/>
      <c r="FC204" s="3"/>
      <c r="FD204" s="3"/>
      <c r="FE204" s="3"/>
      <c r="FF204" s="3"/>
      <c r="FG204" s="3"/>
      <c r="FH204" s="3"/>
      <c r="FI204" s="3"/>
      <c r="FJ204" s="3"/>
      <c r="FK204" s="3"/>
      <c r="FL204" s="3"/>
      <c r="FM204" s="3"/>
    </row>
    <row r="205" spans="1:169" ht="30" x14ac:dyDescent="0.25">
      <c r="A205" s="12" t="s">
        <v>127</v>
      </c>
      <c r="B205" s="4" t="s">
        <v>105</v>
      </c>
      <c r="C205" s="4" t="s">
        <v>111</v>
      </c>
      <c r="D205" s="4" t="s">
        <v>115</v>
      </c>
      <c r="E205" s="4">
        <v>2017</v>
      </c>
      <c r="F205" s="1">
        <f t="shared" si="7"/>
        <v>8</v>
      </c>
      <c r="G205" s="4"/>
      <c r="H205" s="3"/>
      <c r="I205" s="3"/>
      <c r="J205" s="3"/>
      <c r="K205" s="3"/>
      <c r="L205" s="3"/>
      <c r="M205" s="3"/>
      <c r="N205" s="3"/>
      <c r="O205" s="3"/>
      <c r="P205" s="3"/>
      <c r="Q205" s="3"/>
      <c r="R205" s="3"/>
      <c r="S205" s="3">
        <v>2</v>
      </c>
      <c r="T205" s="3"/>
      <c r="U205" s="3"/>
      <c r="V205" s="3"/>
      <c r="W205" s="3"/>
      <c r="X205" s="3"/>
      <c r="Y205" s="3"/>
      <c r="Z205" s="3"/>
      <c r="AA205" s="3"/>
      <c r="AB205" s="3"/>
      <c r="AC205" s="3"/>
      <c r="AD205" s="3"/>
      <c r="AE205" s="3">
        <v>34</v>
      </c>
      <c r="AF205" s="3">
        <v>35</v>
      </c>
      <c r="AG205" s="3"/>
      <c r="AH205" s="3"/>
      <c r="AI205" s="3"/>
      <c r="AJ205" s="3"/>
      <c r="AK205" s="3"/>
      <c r="AL205" s="3"/>
      <c r="AM205" s="3"/>
      <c r="AN205" s="3"/>
      <c r="AO205" s="3"/>
      <c r="AP205" s="3"/>
      <c r="AQ205" s="3"/>
      <c r="AR205" s="3"/>
      <c r="AS205" s="3">
        <v>3</v>
      </c>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v>15</v>
      </c>
      <c r="CD205" s="3"/>
      <c r="CE205" s="3"/>
      <c r="CF205" s="3"/>
      <c r="CG205" s="3"/>
      <c r="CH205" s="3"/>
      <c r="CI205" s="3"/>
      <c r="CJ205" s="3"/>
      <c r="CK205" s="3"/>
      <c r="CL205" s="3"/>
      <c r="CM205" s="3"/>
      <c r="CN205" s="3"/>
      <c r="CO205" s="3"/>
      <c r="CP205" s="3"/>
      <c r="CQ205" s="3"/>
      <c r="CR205" s="3"/>
      <c r="CS205" s="3"/>
      <c r="CT205" s="3"/>
      <c r="CU205" s="3"/>
      <c r="CV205" s="3">
        <v>3</v>
      </c>
      <c r="CW205" s="3"/>
      <c r="CX205" s="3"/>
      <c r="CY205" s="3"/>
      <c r="CZ205" s="3"/>
      <c r="DA205" s="3"/>
      <c r="DB205" s="3"/>
      <c r="DC205" s="3"/>
      <c r="DD205" s="3"/>
      <c r="DE205" s="3"/>
      <c r="DF205" s="3"/>
      <c r="DG205" s="3"/>
      <c r="DH205" s="3"/>
      <c r="DI205" s="3"/>
      <c r="DJ205" s="3"/>
      <c r="DK205" s="3"/>
      <c r="DL205" s="3"/>
      <c r="DM205" s="3"/>
      <c r="DN205" s="3"/>
      <c r="DO205" s="3"/>
      <c r="DP205" s="3"/>
      <c r="DQ205" s="3"/>
      <c r="DR205" s="3"/>
      <c r="DS205" s="3"/>
      <c r="DT205" s="3"/>
      <c r="DU205" s="3"/>
      <c r="DV205" s="3"/>
      <c r="DW205" s="3"/>
      <c r="DX205" s="3"/>
      <c r="DY205" s="3"/>
      <c r="DZ205" s="3"/>
      <c r="EA205" s="3"/>
      <c r="EB205" s="3"/>
      <c r="EC205" s="3"/>
      <c r="ED205" s="3"/>
      <c r="EE205" s="3"/>
      <c r="EF205" s="3"/>
      <c r="EG205" s="3"/>
      <c r="EH205" s="3">
        <v>3</v>
      </c>
      <c r="EI205" s="3"/>
      <c r="EJ205" s="3"/>
      <c r="EK205" s="3"/>
      <c r="EL205" s="3"/>
      <c r="EM205" s="3"/>
      <c r="EN205" s="3"/>
      <c r="EO205" s="3"/>
      <c r="EP205" s="3"/>
      <c r="EQ205" s="3"/>
      <c r="ER205" s="3"/>
      <c r="ES205" s="3"/>
      <c r="ET205" s="3"/>
      <c r="EU205" s="3"/>
      <c r="EV205" s="3"/>
      <c r="EW205" s="3"/>
      <c r="EX205" s="3"/>
      <c r="EY205" s="3"/>
      <c r="EZ205" s="3"/>
      <c r="FA205" s="3"/>
      <c r="FB205" s="3"/>
      <c r="FC205" s="3"/>
      <c r="FD205" s="3"/>
      <c r="FE205" s="3"/>
      <c r="FF205" s="3"/>
      <c r="FG205" s="3"/>
      <c r="FH205" s="3"/>
      <c r="FI205" s="3"/>
      <c r="FJ205" s="3">
        <v>5</v>
      </c>
      <c r="FK205" s="3"/>
      <c r="FL205" s="3"/>
      <c r="FM205" s="3"/>
    </row>
    <row r="206" spans="1:169" ht="45" x14ac:dyDescent="0.25">
      <c r="A206" s="12" t="s">
        <v>128</v>
      </c>
      <c r="B206" s="4" t="s">
        <v>105</v>
      </c>
      <c r="C206" s="4" t="s">
        <v>111</v>
      </c>
      <c r="D206" s="4" t="s">
        <v>115</v>
      </c>
      <c r="E206" s="4">
        <v>2017</v>
      </c>
      <c r="F206" s="1">
        <f t="shared" si="7"/>
        <v>7</v>
      </c>
      <c r="G206" s="4"/>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v>25</v>
      </c>
      <c r="AT206" s="3"/>
      <c r="AU206" s="3"/>
      <c r="AV206" s="3"/>
      <c r="AW206" s="3"/>
      <c r="AX206" s="3">
        <v>20</v>
      </c>
      <c r="AY206" s="3"/>
      <c r="AZ206" s="3"/>
      <c r="BA206" s="3"/>
      <c r="BB206" s="3"/>
      <c r="BD206" s="3"/>
      <c r="BE206" s="3">
        <v>15</v>
      </c>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v>13</v>
      </c>
      <c r="CD206" s="3"/>
      <c r="CE206" s="3"/>
      <c r="CF206" s="3"/>
      <c r="CG206" s="3"/>
      <c r="CH206" s="3"/>
      <c r="CI206" s="3"/>
      <c r="CJ206" s="3"/>
      <c r="CK206" s="3"/>
      <c r="CL206" s="3"/>
      <c r="CM206" s="3"/>
      <c r="CN206" s="3"/>
      <c r="CO206" s="3"/>
      <c r="CP206" s="3"/>
      <c r="CQ206" s="3"/>
      <c r="CR206" s="3"/>
      <c r="CS206" s="3"/>
      <c r="CT206" s="3"/>
      <c r="CU206" s="3"/>
      <c r="CV206" s="3">
        <v>2</v>
      </c>
      <c r="CW206" s="3"/>
      <c r="CX206" s="3"/>
      <c r="CY206" s="3"/>
      <c r="CZ206" s="3"/>
      <c r="DA206" s="3"/>
      <c r="DB206" s="3"/>
      <c r="DC206" s="3"/>
      <c r="DD206" s="3">
        <v>9</v>
      </c>
      <c r="DE206" s="3"/>
      <c r="DF206" s="3"/>
      <c r="DG206" s="3"/>
      <c r="DH206" s="3"/>
      <c r="DI206" s="3"/>
      <c r="DJ206" s="3"/>
      <c r="DK206" s="3"/>
      <c r="DL206" s="3"/>
      <c r="DM206" s="3"/>
      <c r="DN206" s="3"/>
      <c r="DO206" s="3"/>
      <c r="DP206" s="3"/>
      <c r="DQ206" s="3"/>
      <c r="DR206" s="3"/>
      <c r="DS206" s="3"/>
      <c r="DT206" s="3"/>
      <c r="DU206" s="3"/>
      <c r="DV206" s="3"/>
      <c r="DW206" s="3"/>
      <c r="DX206" s="3"/>
      <c r="DY206" s="3"/>
      <c r="DZ206" s="3"/>
      <c r="EA206" s="3"/>
      <c r="EB206" s="3"/>
      <c r="EC206" s="3"/>
      <c r="ED206" s="3"/>
      <c r="EE206" s="3"/>
      <c r="EF206" s="3"/>
      <c r="EG206" s="3"/>
      <c r="EH206" s="3">
        <v>16</v>
      </c>
      <c r="EI206" s="3"/>
      <c r="EJ206" s="3"/>
      <c r="EK206" s="3"/>
      <c r="EL206" s="3"/>
      <c r="EM206" s="3"/>
      <c r="EN206" s="3"/>
      <c r="EO206" s="3"/>
      <c r="EP206" s="3"/>
      <c r="EQ206" s="3"/>
      <c r="ER206" s="3"/>
      <c r="ES206" s="3"/>
      <c r="ET206" s="3"/>
      <c r="EU206" s="3"/>
      <c r="EV206" s="3"/>
      <c r="EW206" s="3"/>
      <c r="EX206" s="3"/>
      <c r="EY206" s="3"/>
      <c r="EZ206" s="3"/>
      <c r="FA206" s="3"/>
      <c r="FB206" s="3"/>
      <c r="FC206" s="3"/>
      <c r="FD206" s="3"/>
      <c r="FE206" s="3"/>
      <c r="FF206" s="3"/>
      <c r="FG206" s="3"/>
      <c r="FH206" s="3"/>
      <c r="FI206" s="3"/>
      <c r="FJ206" s="3"/>
      <c r="FK206" s="3"/>
      <c r="FL206" s="3"/>
      <c r="FM206" s="3"/>
    </row>
    <row r="207" spans="1:169" ht="30" x14ac:dyDescent="0.25">
      <c r="A207" s="12" t="s">
        <v>129</v>
      </c>
      <c r="B207" s="4" t="s">
        <v>105</v>
      </c>
      <c r="C207" s="4" t="s">
        <v>111</v>
      </c>
      <c r="D207" s="4" t="s">
        <v>115</v>
      </c>
      <c r="E207" s="4">
        <v>2017</v>
      </c>
      <c r="F207" s="1">
        <f t="shared" si="7"/>
        <v>8</v>
      </c>
      <c r="G207" s="4"/>
      <c r="H207" s="3"/>
      <c r="I207" s="3"/>
      <c r="J207" s="3"/>
      <c r="K207" s="3"/>
      <c r="L207" s="3"/>
      <c r="M207" s="3"/>
      <c r="N207" s="3">
        <v>15</v>
      </c>
      <c r="O207" s="3"/>
      <c r="P207" s="3"/>
      <c r="Q207" s="3"/>
      <c r="R207" s="3"/>
      <c r="S207" s="3"/>
      <c r="T207" s="3"/>
      <c r="U207" s="3"/>
      <c r="V207" s="3"/>
      <c r="W207" s="3"/>
      <c r="X207" s="3"/>
      <c r="Y207" s="3"/>
      <c r="Z207" s="3"/>
      <c r="AA207" s="3"/>
      <c r="AB207" s="3">
        <v>5</v>
      </c>
      <c r="AC207" s="3"/>
      <c r="AD207" s="3"/>
      <c r="AF207" s="3">
        <v>30</v>
      </c>
      <c r="AG207" s="3"/>
      <c r="AH207" s="3"/>
      <c r="AI207" s="3"/>
      <c r="AJ207" s="3"/>
      <c r="AK207" s="3"/>
      <c r="AL207" s="3"/>
      <c r="AM207" s="3"/>
      <c r="AN207" s="3"/>
      <c r="AO207" s="3"/>
      <c r="AP207" s="3"/>
      <c r="AQ207" s="3"/>
      <c r="AR207" s="3"/>
      <c r="AS207" s="3">
        <v>3</v>
      </c>
      <c r="AT207" s="3"/>
      <c r="AU207" s="3"/>
      <c r="AV207" s="3"/>
      <c r="AW207" s="3"/>
      <c r="AX207" s="3"/>
      <c r="AY207" s="3"/>
      <c r="AZ207" s="3"/>
      <c r="BA207" s="3"/>
      <c r="BB207" s="3"/>
      <c r="BD207" s="3"/>
      <c r="BE207" s="3">
        <v>17</v>
      </c>
      <c r="BF207" s="3"/>
      <c r="BG207" s="3"/>
      <c r="BH207" s="3">
        <v>20</v>
      </c>
      <c r="BI207" s="3"/>
      <c r="BJ207" s="3"/>
      <c r="BK207" s="3"/>
      <c r="BL207" s="3"/>
      <c r="BM207" s="3"/>
      <c r="BN207" s="3"/>
      <c r="BO207" s="3"/>
      <c r="BP207" s="3"/>
      <c r="BQ207" s="3"/>
      <c r="BR207" s="3"/>
      <c r="BS207" s="3"/>
      <c r="BT207" s="3"/>
      <c r="BU207" s="3"/>
      <c r="BV207" s="3"/>
      <c r="BW207" s="3"/>
      <c r="BX207" s="3"/>
      <c r="BY207" s="3"/>
      <c r="BZ207" s="3"/>
      <c r="CA207" s="3"/>
      <c r="CB207" s="3"/>
      <c r="CC207" s="3">
        <v>8</v>
      </c>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c r="DN207" s="3"/>
      <c r="DO207" s="3"/>
      <c r="DP207" s="3"/>
      <c r="DQ207" s="3"/>
      <c r="DR207" s="3"/>
      <c r="DS207" s="3"/>
      <c r="DT207" s="3"/>
      <c r="DU207" s="3"/>
      <c r="DV207" s="3"/>
      <c r="DW207" s="3"/>
      <c r="DX207" s="3"/>
      <c r="DY207" s="3"/>
      <c r="DZ207" s="3"/>
      <c r="EA207" s="3"/>
      <c r="EB207" s="3"/>
      <c r="EC207" s="3"/>
      <c r="ED207" s="3"/>
      <c r="EE207" s="3"/>
      <c r="EF207" s="3"/>
      <c r="EG207" s="3"/>
      <c r="EH207" s="3">
        <v>2</v>
      </c>
      <c r="EI207" s="3"/>
      <c r="EJ207" s="3"/>
      <c r="EK207" s="3"/>
      <c r="EL207" s="3"/>
      <c r="EM207" s="3"/>
      <c r="EN207" s="3"/>
      <c r="EO207" s="3"/>
      <c r="EP207" s="3"/>
      <c r="EQ207" s="3"/>
      <c r="ER207" s="3"/>
      <c r="ES207" s="3"/>
      <c r="ET207" s="3"/>
      <c r="EU207" s="3"/>
      <c r="EV207" s="3"/>
      <c r="EW207" s="3"/>
      <c r="EX207" s="3"/>
      <c r="EY207" s="3"/>
      <c r="EZ207" s="3"/>
      <c r="FA207" s="3"/>
      <c r="FB207" s="3"/>
      <c r="FC207" s="3"/>
      <c r="FD207" s="3"/>
      <c r="FE207" s="3"/>
      <c r="FF207" s="3"/>
      <c r="FG207" s="3"/>
      <c r="FH207" s="3"/>
      <c r="FI207" s="3"/>
      <c r="FJ207" s="3"/>
      <c r="FK207" s="3"/>
      <c r="FL207" s="3"/>
      <c r="FM207" s="3"/>
    </row>
    <row r="208" spans="1:169" ht="30" x14ac:dyDescent="0.25">
      <c r="A208" s="12" t="s">
        <v>130</v>
      </c>
      <c r="B208" s="4" t="s">
        <v>106</v>
      </c>
      <c r="C208" s="4" t="s">
        <v>111</v>
      </c>
      <c r="D208" s="4" t="s">
        <v>115</v>
      </c>
      <c r="E208" s="4">
        <v>2017</v>
      </c>
      <c r="F208" s="1">
        <f t="shared" ref="F208:F224" si="8">IF(C208="Seed","NA",(COUNT(H208:ADO208)+COUNTIF(H208:ADO208,"Y")+(COUNTIF(H208:ADO208,"*A")/2)))</f>
        <v>9</v>
      </c>
      <c r="G208" s="4"/>
      <c r="H208" s="3"/>
      <c r="I208" s="3"/>
      <c r="J208" s="3"/>
      <c r="K208" s="3"/>
      <c r="L208" s="3"/>
      <c r="M208" s="3"/>
      <c r="N208" s="3"/>
      <c r="O208" s="3"/>
      <c r="P208" s="3"/>
      <c r="Q208" s="3"/>
      <c r="R208" s="3"/>
      <c r="S208" s="3">
        <v>2</v>
      </c>
      <c r="T208" s="3"/>
      <c r="U208" s="3"/>
      <c r="V208" s="3"/>
      <c r="W208" s="3"/>
      <c r="X208" s="3"/>
      <c r="Y208" s="3"/>
      <c r="Z208" s="3"/>
      <c r="AA208" s="3"/>
      <c r="AB208" s="3">
        <v>5</v>
      </c>
      <c r="AC208" s="3"/>
      <c r="AD208" s="3"/>
      <c r="AF208" s="3">
        <v>32</v>
      </c>
      <c r="AG208" s="3"/>
      <c r="AH208" s="3"/>
      <c r="AI208" s="3"/>
      <c r="AJ208" s="3"/>
      <c r="AK208" s="3"/>
      <c r="AL208" s="3"/>
      <c r="AM208" s="3"/>
      <c r="AN208" s="3"/>
      <c r="AO208" s="3"/>
      <c r="AP208" s="3"/>
      <c r="AQ208" s="3"/>
      <c r="AR208" s="3"/>
      <c r="AS208" s="3">
        <v>3</v>
      </c>
      <c r="AT208" s="3"/>
      <c r="AU208" s="3"/>
      <c r="AV208" s="3"/>
      <c r="AW208" s="3"/>
      <c r="AX208" s="3"/>
      <c r="AY208" s="3"/>
      <c r="AZ208" s="3"/>
      <c r="BA208" s="3"/>
      <c r="BB208" s="3"/>
      <c r="BC208" s="3"/>
      <c r="BD208" s="3"/>
      <c r="BE208" s="3"/>
      <c r="BF208" s="3"/>
      <c r="BG208" s="3"/>
      <c r="BH208" s="3">
        <v>32</v>
      </c>
      <c r="BI208" s="3"/>
      <c r="BJ208" s="3"/>
      <c r="BK208" s="3"/>
      <c r="BL208" s="3"/>
      <c r="BM208" s="3"/>
      <c r="BN208" s="3"/>
      <c r="BO208" s="3"/>
      <c r="BP208" s="3"/>
      <c r="BQ208" s="3"/>
      <c r="BR208" s="3"/>
      <c r="BS208" s="3"/>
      <c r="BT208" s="3"/>
      <c r="BU208" s="3"/>
      <c r="BV208" s="3"/>
      <c r="BW208" s="3"/>
      <c r="BX208" s="3"/>
      <c r="BY208" s="3"/>
      <c r="BZ208" s="3"/>
      <c r="CA208" s="3"/>
      <c r="CB208" s="3"/>
      <c r="CC208" s="3">
        <v>15</v>
      </c>
      <c r="CD208" s="3"/>
      <c r="CE208" s="3"/>
      <c r="CF208" s="3"/>
      <c r="CG208" s="3"/>
      <c r="CH208" s="3"/>
      <c r="CI208" s="3"/>
      <c r="CJ208" s="3"/>
      <c r="CK208" s="3"/>
      <c r="CL208" s="3"/>
      <c r="CM208" s="3"/>
      <c r="CN208" s="3"/>
      <c r="CO208" s="3"/>
      <c r="CP208" s="3"/>
      <c r="CQ208" s="3"/>
      <c r="CR208" s="3"/>
      <c r="CS208" s="3"/>
      <c r="CT208" s="3"/>
      <c r="CU208" s="3"/>
      <c r="CV208" s="3">
        <v>3</v>
      </c>
      <c r="CW208" s="3"/>
      <c r="CX208" s="3"/>
      <c r="CY208" s="3"/>
      <c r="CZ208" s="3"/>
      <c r="DA208" s="3"/>
      <c r="DB208" s="3"/>
      <c r="DC208" s="3"/>
      <c r="DD208" s="3"/>
      <c r="DE208" s="3"/>
      <c r="DF208" s="3"/>
      <c r="DG208" s="3"/>
      <c r="DH208" s="3"/>
      <c r="DI208" s="3"/>
      <c r="DJ208" s="3"/>
      <c r="DK208" s="3"/>
      <c r="DL208" s="3"/>
      <c r="DM208" s="3"/>
      <c r="DN208" s="3"/>
      <c r="DO208" s="3"/>
      <c r="DP208" s="3"/>
      <c r="DQ208" s="3"/>
      <c r="DR208" s="3"/>
      <c r="DS208" s="3"/>
      <c r="DT208" s="3"/>
      <c r="DU208" s="3"/>
      <c r="DV208" s="3"/>
      <c r="DW208" s="3"/>
      <c r="DX208" s="3"/>
      <c r="DY208" s="3"/>
      <c r="DZ208" s="3"/>
      <c r="EA208" s="3"/>
      <c r="EB208" s="3"/>
      <c r="EC208" s="3"/>
      <c r="ED208" s="3"/>
      <c r="EE208" s="3"/>
      <c r="EF208" s="3"/>
      <c r="EG208" s="3"/>
      <c r="EH208" s="3">
        <v>5</v>
      </c>
      <c r="EI208" s="3"/>
      <c r="EJ208" s="3"/>
      <c r="EK208" s="3"/>
      <c r="EL208" s="3"/>
      <c r="EM208" s="3"/>
      <c r="EN208" s="3"/>
      <c r="EO208" s="3"/>
      <c r="EP208" s="3"/>
      <c r="EQ208" s="3"/>
      <c r="ER208" s="3"/>
      <c r="ES208" s="3"/>
      <c r="ET208" s="3"/>
      <c r="EU208" s="3"/>
      <c r="EV208" s="3"/>
      <c r="EW208" s="3"/>
      <c r="EX208" s="3"/>
      <c r="EY208" s="3"/>
      <c r="EZ208" s="3"/>
      <c r="FA208" s="3"/>
      <c r="FB208" s="3"/>
      <c r="FC208" s="3"/>
      <c r="FD208" s="3"/>
      <c r="FE208" s="3"/>
      <c r="FF208" s="3"/>
      <c r="FG208" s="3"/>
      <c r="FH208" s="3"/>
      <c r="FI208" s="3"/>
      <c r="FJ208" s="3">
        <v>3</v>
      </c>
      <c r="FK208" s="3"/>
      <c r="FL208" s="3"/>
      <c r="FM208" s="3"/>
    </row>
    <row r="209" spans="1:169" ht="30" x14ac:dyDescent="0.25">
      <c r="A209" s="12" t="s">
        <v>131</v>
      </c>
      <c r="B209" s="4" t="s">
        <v>108</v>
      </c>
      <c r="C209" s="4" t="s">
        <v>111</v>
      </c>
      <c r="D209" s="4" t="s">
        <v>115</v>
      </c>
      <c r="E209" s="4">
        <v>2017</v>
      </c>
      <c r="F209" s="1">
        <f t="shared" si="8"/>
        <v>10</v>
      </c>
      <c r="G209" s="4"/>
      <c r="H209" s="3"/>
      <c r="I209" s="3"/>
      <c r="J209" s="3"/>
      <c r="K209" s="3"/>
      <c r="L209" s="3"/>
      <c r="M209" s="3"/>
      <c r="N209" s="3"/>
      <c r="O209" s="3"/>
      <c r="P209" s="3"/>
      <c r="Q209" s="3"/>
      <c r="R209" s="3"/>
      <c r="S209" s="3"/>
      <c r="T209" s="3"/>
      <c r="U209" s="3"/>
      <c r="V209" s="3"/>
      <c r="W209" s="3"/>
      <c r="X209" s="3"/>
      <c r="Y209" s="3"/>
      <c r="Z209" s="3"/>
      <c r="AA209" s="3"/>
      <c r="AB209" s="3"/>
      <c r="AC209" s="3"/>
      <c r="AD209" s="3"/>
      <c r="AE209" s="3">
        <v>28</v>
      </c>
      <c r="AF209" s="3">
        <v>15</v>
      </c>
      <c r="AG209" s="3"/>
      <c r="AH209" s="3"/>
      <c r="AI209" s="3"/>
      <c r="AJ209" s="3"/>
      <c r="AK209" s="3"/>
      <c r="AL209" s="3"/>
      <c r="AM209" s="3"/>
      <c r="AN209" s="3"/>
      <c r="AO209" s="3"/>
      <c r="AP209" s="3"/>
      <c r="AQ209" s="3"/>
      <c r="AR209" s="3"/>
      <c r="AS209" s="3">
        <v>3</v>
      </c>
      <c r="AT209" s="3"/>
      <c r="AU209" s="3"/>
      <c r="AV209" s="3"/>
      <c r="AW209" s="3"/>
      <c r="AX209" s="3"/>
      <c r="AY209" s="3"/>
      <c r="AZ209" s="3"/>
      <c r="BA209" s="3"/>
      <c r="BB209" s="3"/>
      <c r="BC209" s="3"/>
      <c r="BD209" s="3"/>
      <c r="BE209" s="3"/>
      <c r="BF209" s="3"/>
      <c r="BG209" s="3"/>
      <c r="BH209" s="3">
        <v>25</v>
      </c>
      <c r="BI209" s="3"/>
      <c r="BJ209" s="3"/>
      <c r="BK209" s="3"/>
      <c r="BL209" s="3"/>
      <c r="BM209" s="3"/>
      <c r="BN209" s="3"/>
      <c r="BO209" s="3"/>
      <c r="BP209" s="3"/>
      <c r="BQ209" s="3"/>
      <c r="BR209" s="3"/>
      <c r="BS209" s="3"/>
      <c r="BT209" s="3"/>
      <c r="BU209" s="3"/>
      <c r="BV209" s="3"/>
      <c r="BW209" s="3"/>
      <c r="BX209" s="3">
        <v>8</v>
      </c>
      <c r="BY209" s="3"/>
      <c r="BZ209" s="3"/>
      <c r="CA209" s="3"/>
      <c r="CB209" s="3"/>
      <c r="CC209" s="3">
        <v>7</v>
      </c>
      <c r="CD209" s="3"/>
      <c r="CE209" s="3"/>
      <c r="CF209" s="3"/>
      <c r="CG209" s="3"/>
      <c r="CH209" s="3"/>
      <c r="CI209" s="3"/>
      <c r="CJ209" s="3"/>
      <c r="CK209" s="3"/>
      <c r="CL209" s="3"/>
      <c r="CM209" s="3"/>
      <c r="CN209" s="3"/>
      <c r="CO209" s="3"/>
      <c r="CP209" s="3"/>
      <c r="CQ209" s="3"/>
      <c r="CR209" s="3"/>
      <c r="CS209" s="3"/>
      <c r="CT209" s="3"/>
      <c r="CU209" s="3"/>
      <c r="CV209" s="3">
        <v>5</v>
      </c>
      <c r="CW209" s="3"/>
      <c r="CX209" s="3"/>
      <c r="CY209" s="3"/>
      <c r="CZ209" s="3"/>
      <c r="DA209" s="3"/>
      <c r="DB209" s="3"/>
      <c r="DC209" s="3"/>
      <c r="DD209" s="3"/>
      <c r="DE209" s="3"/>
      <c r="DF209" s="3"/>
      <c r="DG209" s="3"/>
      <c r="DH209" s="3"/>
      <c r="DI209" s="3"/>
      <c r="DJ209" s="3"/>
      <c r="DK209" s="3"/>
      <c r="DL209" s="3"/>
      <c r="DM209" s="3"/>
      <c r="DN209" s="3"/>
      <c r="DO209" s="3"/>
      <c r="DP209" s="3"/>
      <c r="DQ209" s="3"/>
      <c r="DR209" s="3"/>
      <c r="DS209" s="3"/>
      <c r="DT209" s="3"/>
      <c r="DU209" s="3"/>
      <c r="DV209" s="3"/>
      <c r="DW209" s="3"/>
      <c r="DX209" s="3"/>
      <c r="DY209" s="3"/>
      <c r="DZ209" s="3"/>
      <c r="EA209" s="3"/>
      <c r="EB209" s="3"/>
      <c r="EC209" s="3">
        <v>5</v>
      </c>
      <c r="ED209" s="3"/>
      <c r="EE209" s="3"/>
      <c r="EF209" s="3"/>
      <c r="EG209" s="3"/>
      <c r="EH209" s="3">
        <v>2</v>
      </c>
      <c r="EI209" s="3"/>
      <c r="EJ209" s="3"/>
      <c r="EK209" s="3"/>
      <c r="EL209" s="3"/>
      <c r="EM209" s="3"/>
      <c r="EN209" s="3"/>
      <c r="EO209" s="3"/>
      <c r="EP209" s="3"/>
      <c r="EQ209" s="3"/>
      <c r="ER209" s="3"/>
      <c r="ES209" s="3"/>
      <c r="ET209" s="3"/>
      <c r="EU209" s="3"/>
      <c r="EV209" s="3"/>
      <c r="EW209" s="3"/>
      <c r="EX209" s="3"/>
      <c r="EY209" s="3"/>
      <c r="EZ209" s="3"/>
      <c r="FA209" s="3"/>
      <c r="FB209" s="3"/>
      <c r="FC209" s="3"/>
      <c r="FD209" s="3"/>
      <c r="FE209" s="3"/>
      <c r="FF209" s="3"/>
      <c r="FG209" s="3"/>
      <c r="FH209" s="3"/>
      <c r="FI209" s="3"/>
      <c r="FJ209" s="3">
        <v>2</v>
      </c>
      <c r="FK209" s="3"/>
      <c r="FL209" s="3"/>
      <c r="FM209" s="3"/>
    </row>
    <row r="210" spans="1:169" ht="30" x14ac:dyDescent="0.25">
      <c r="A210" s="12" t="s">
        <v>132</v>
      </c>
      <c r="B210" s="4" t="s">
        <v>108</v>
      </c>
      <c r="C210" s="4" t="s">
        <v>111</v>
      </c>
      <c r="D210" s="4" t="s">
        <v>115</v>
      </c>
      <c r="E210" s="4">
        <v>2017</v>
      </c>
      <c r="F210" s="1">
        <f t="shared" si="8"/>
        <v>4</v>
      </c>
      <c r="G210" s="4"/>
      <c r="H210" s="3"/>
      <c r="I210" s="3"/>
      <c r="J210" s="3"/>
      <c r="K210" s="3"/>
      <c r="L210" s="3"/>
      <c r="M210" s="3"/>
      <c r="N210" s="3"/>
      <c r="O210" s="3"/>
      <c r="P210" s="3"/>
      <c r="Q210" s="3"/>
      <c r="R210" s="3"/>
      <c r="S210" s="3"/>
      <c r="T210" s="3"/>
      <c r="U210" s="3"/>
      <c r="V210" s="3"/>
      <c r="W210" s="3"/>
      <c r="X210" s="3"/>
      <c r="Y210" s="3"/>
      <c r="Z210" s="3"/>
      <c r="AA210" s="3"/>
      <c r="AB210" s="3"/>
      <c r="AC210" s="3"/>
      <c r="AD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v>35</v>
      </c>
      <c r="BI210" s="3"/>
      <c r="BJ210" s="3"/>
      <c r="BK210" s="3"/>
      <c r="BL210" s="3"/>
      <c r="BM210" s="3"/>
      <c r="BN210" s="3"/>
      <c r="BO210" s="3"/>
      <c r="BP210" s="3"/>
      <c r="BQ210" s="3"/>
      <c r="BR210" s="3"/>
      <c r="BS210" s="3"/>
      <c r="BT210" s="3"/>
      <c r="BU210" s="3"/>
      <c r="BV210" s="3"/>
      <c r="BW210" s="3"/>
      <c r="BX210" s="3"/>
      <c r="BY210" s="3"/>
      <c r="BZ210" s="3"/>
      <c r="CA210" s="3"/>
      <c r="CB210" s="3"/>
      <c r="CC210" s="3">
        <v>20</v>
      </c>
      <c r="CD210" s="3"/>
      <c r="CE210" s="3"/>
      <c r="CF210" s="3"/>
      <c r="CG210" s="3"/>
      <c r="CH210" s="3"/>
      <c r="CI210" s="3"/>
      <c r="CJ210" s="3"/>
      <c r="CK210" s="3"/>
      <c r="CL210" s="3"/>
      <c r="CM210" s="3"/>
      <c r="CN210" s="3"/>
      <c r="CO210" s="3"/>
      <c r="CP210" s="3"/>
      <c r="CQ210" s="3"/>
      <c r="CR210" s="3"/>
      <c r="CS210" s="3"/>
      <c r="CT210" s="3"/>
      <c r="CU210" s="3"/>
      <c r="CV210" s="3"/>
      <c r="CW210" s="3"/>
      <c r="CX210" s="3"/>
      <c r="CY210" s="3"/>
      <c r="CZ210" s="3"/>
      <c r="DA210" s="3"/>
      <c r="DB210" s="3"/>
      <c r="DC210" s="3"/>
      <c r="DD210" s="3"/>
      <c r="DE210" s="3"/>
      <c r="DF210" s="3"/>
      <c r="DG210" s="3"/>
      <c r="DH210" s="3"/>
      <c r="DI210" s="3"/>
      <c r="DJ210" s="3"/>
      <c r="DK210" s="3"/>
      <c r="DL210" s="3"/>
      <c r="DM210" s="3"/>
      <c r="DN210" s="3"/>
      <c r="DO210" s="3"/>
      <c r="DP210" s="3"/>
      <c r="DQ210" s="3"/>
      <c r="DR210" s="3"/>
      <c r="DS210" s="3"/>
      <c r="DT210" s="3"/>
      <c r="DU210" s="3"/>
      <c r="DV210" s="3"/>
      <c r="DW210" s="3"/>
      <c r="DX210" s="3"/>
      <c r="DY210" s="3"/>
      <c r="DZ210" s="3"/>
      <c r="EA210" s="3"/>
      <c r="EB210" s="3"/>
      <c r="EC210" s="3">
        <v>43</v>
      </c>
      <c r="ED210" s="3"/>
      <c r="EE210" s="3"/>
      <c r="EF210" s="3"/>
      <c r="EG210" s="3"/>
      <c r="EH210" s="3"/>
      <c r="EI210" s="3"/>
      <c r="EJ210" s="3"/>
      <c r="EK210" s="3"/>
      <c r="EL210" s="3"/>
      <c r="EM210" s="3"/>
      <c r="EN210" s="3"/>
      <c r="EO210" s="3"/>
      <c r="EP210" s="3"/>
      <c r="EQ210" s="3"/>
      <c r="ER210" s="3"/>
      <c r="ES210" s="3"/>
      <c r="ET210" s="3"/>
      <c r="EU210" s="3"/>
      <c r="EV210" s="3"/>
      <c r="EW210" s="3"/>
      <c r="EX210" s="3"/>
      <c r="EY210" s="3"/>
      <c r="EZ210" s="3"/>
      <c r="FA210" s="3"/>
      <c r="FB210" s="3"/>
      <c r="FC210" s="3"/>
      <c r="FD210" s="3"/>
      <c r="FE210" s="3"/>
      <c r="FF210" s="3"/>
      <c r="FG210" s="3"/>
      <c r="FH210" s="3"/>
      <c r="FI210" s="3"/>
      <c r="FJ210" s="3">
        <v>2</v>
      </c>
      <c r="FK210" s="3"/>
      <c r="FL210" s="3"/>
      <c r="FM210" s="3"/>
    </row>
    <row r="211" spans="1:169" ht="30" x14ac:dyDescent="0.25">
      <c r="A211" s="12" t="s">
        <v>133</v>
      </c>
      <c r="B211" s="4" t="s">
        <v>105</v>
      </c>
      <c r="C211" s="4" t="s">
        <v>111</v>
      </c>
      <c r="D211" s="4" t="s">
        <v>115</v>
      </c>
      <c r="E211" s="4">
        <v>2017</v>
      </c>
      <c r="F211" s="1">
        <f t="shared" si="8"/>
        <v>6</v>
      </c>
      <c r="G211" s="4"/>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v>35</v>
      </c>
      <c r="BI211" s="3"/>
      <c r="BJ211" s="3">
        <v>25</v>
      </c>
      <c r="BK211" s="3"/>
      <c r="BL211" s="3"/>
      <c r="BM211" s="3"/>
      <c r="BN211" s="3"/>
      <c r="BO211" s="3"/>
      <c r="BP211" s="3"/>
      <c r="BQ211" s="3"/>
      <c r="BR211" s="3"/>
      <c r="BS211" s="3"/>
      <c r="BT211" s="3"/>
      <c r="BU211" s="3"/>
      <c r="BV211" s="3"/>
      <c r="BW211" s="3"/>
      <c r="BX211" s="3"/>
      <c r="BY211" s="3"/>
      <c r="BZ211" s="3"/>
      <c r="CA211" s="3"/>
      <c r="CB211" s="3"/>
      <c r="CC211" s="3">
        <v>15</v>
      </c>
      <c r="CD211" s="3"/>
      <c r="CE211" s="3"/>
      <c r="CF211" s="3"/>
      <c r="CG211" s="3"/>
      <c r="CH211" s="3"/>
      <c r="CI211" s="3"/>
      <c r="CJ211" s="3"/>
      <c r="CK211" s="3"/>
      <c r="CL211" s="3"/>
      <c r="CM211" s="3"/>
      <c r="CN211" s="3"/>
      <c r="CO211" s="3"/>
      <c r="CP211" s="3"/>
      <c r="CQ211" s="3"/>
      <c r="CR211" s="3">
        <v>5</v>
      </c>
      <c r="CS211" s="3"/>
      <c r="CT211" s="3"/>
      <c r="CU211" s="3"/>
      <c r="CV211" s="3">
        <v>5</v>
      </c>
      <c r="CW211" s="3"/>
      <c r="CX211" s="3"/>
      <c r="CY211" s="3"/>
      <c r="CZ211" s="3"/>
      <c r="DA211" s="3"/>
      <c r="DB211" s="3"/>
      <c r="DC211" s="3"/>
      <c r="DD211" s="3"/>
      <c r="DE211" s="3"/>
      <c r="DF211" s="3"/>
      <c r="DG211" s="3"/>
      <c r="DH211" s="3"/>
      <c r="DI211" s="3"/>
      <c r="DJ211" s="3"/>
      <c r="DK211" s="3"/>
      <c r="DL211" s="3"/>
      <c r="DM211" s="3"/>
      <c r="DN211" s="3"/>
      <c r="DO211" s="3"/>
      <c r="DP211" s="3"/>
      <c r="DQ211" s="3"/>
      <c r="DR211" s="3"/>
      <c r="DS211" s="3"/>
      <c r="DT211" s="3"/>
      <c r="DU211" s="3">
        <v>15</v>
      </c>
      <c r="DV211" s="3"/>
      <c r="DW211" s="3"/>
      <c r="DX211" s="3"/>
      <c r="DY211" s="3"/>
      <c r="DZ211" s="3"/>
      <c r="EA211" s="3"/>
      <c r="EB211" s="3"/>
      <c r="EC211" s="3"/>
      <c r="ED211" s="3"/>
      <c r="EE211" s="3"/>
      <c r="EF211" s="3"/>
      <c r="EG211" s="3"/>
      <c r="EH211" s="3"/>
      <c r="EI211" s="3"/>
      <c r="EJ211" s="3"/>
      <c r="EK211" s="3"/>
      <c r="EL211" s="3"/>
      <c r="EM211" s="3"/>
      <c r="EN211" s="3"/>
      <c r="EO211" s="3"/>
      <c r="EP211" s="3"/>
      <c r="EQ211" s="3"/>
      <c r="ER211" s="3"/>
      <c r="ES211" s="3"/>
      <c r="ET211" s="3"/>
      <c r="EU211" s="3"/>
      <c r="EV211" s="3"/>
      <c r="EW211" s="3"/>
      <c r="EX211" s="3"/>
      <c r="EY211" s="3"/>
      <c r="EZ211" s="3"/>
      <c r="FA211" s="3"/>
      <c r="FB211" s="3"/>
      <c r="FC211" s="3"/>
      <c r="FD211" s="3"/>
      <c r="FE211" s="3"/>
      <c r="FF211" s="3"/>
      <c r="FG211" s="3"/>
      <c r="FH211" s="3"/>
      <c r="FI211" s="3"/>
      <c r="FJ211" s="3"/>
      <c r="FK211" s="3"/>
      <c r="FL211" s="3"/>
      <c r="FM211" s="3"/>
    </row>
    <row r="212" spans="1:169" ht="30" x14ac:dyDescent="0.25">
      <c r="A212" s="12" t="s">
        <v>134</v>
      </c>
      <c r="B212" s="4" t="s">
        <v>105</v>
      </c>
      <c r="C212" s="4" t="s">
        <v>111</v>
      </c>
      <c r="D212" s="4" t="s">
        <v>115</v>
      </c>
      <c r="E212" s="4">
        <v>2017</v>
      </c>
      <c r="F212" s="1">
        <f t="shared" si="8"/>
        <v>10</v>
      </c>
      <c r="G212" s="4"/>
      <c r="H212" s="3"/>
      <c r="I212" s="3"/>
      <c r="J212" s="3"/>
      <c r="K212" s="3"/>
      <c r="L212" s="3"/>
      <c r="M212" s="3"/>
      <c r="N212" s="3"/>
      <c r="O212" s="3"/>
      <c r="P212" s="3"/>
      <c r="Q212" s="3"/>
      <c r="R212" s="3"/>
      <c r="S212" s="3"/>
      <c r="T212" s="3"/>
      <c r="U212" s="3"/>
      <c r="V212" s="3"/>
      <c r="W212" s="3"/>
      <c r="X212" s="3"/>
      <c r="Y212" s="3"/>
      <c r="Z212" s="3"/>
      <c r="AA212" s="3"/>
      <c r="AB212" s="3">
        <v>5</v>
      </c>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v>15</v>
      </c>
      <c r="BI212" s="3"/>
      <c r="BJ212" s="3">
        <v>15</v>
      </c>
      <c r="BK212" s="3"/>
      <c r="BL212" s="3"/>
      <c r="BM212" s="3"/>
      <c r="BN212" s="3"/>
      <c r="BO212" s="3"/>
      <c r="BP212" s="3"/>
      <c r="BQ212" s="3"/>
      <c r="BR212" s="3"/>
      <c r="BS212" s="3"/>
      <c r="BT212" s="3"/>
      <c r="BU212" s="3"/>
      <c r="BV212" s="3"/>
      <c r="BW212" s="3"/>
      <c r="BX212" s="3">
        <v>5</v>
      </c>
      <c r="BY212" s="3"/>
      <c r="BZ212" s="3"/>
      <c r="CA212" s="3"/>
      <c r="CB212" s="3"/>
      <c r="CC212" s="3">
        <v>10</v>
      </c>
      <c r="CD212" s="3"/>
      <c r="CE212" s="3"/>
      <c r="CF212" s="3"/>
      <c r="CG212" s="3"/>
      <c r="CH212" s="3"/>
      <c r="CI212" s="3"/>
      <c r="CJ212" s="3"/>
      <c r="CK212" s="3"/>
      <c r="CL212" s="3"/>
      <c r="CM212" s="3"/>
      <c r="CN212" s="3"/>
      <c r="CO212" s="3"/>
      <c r="CP212" s="3"/>
      <c r="CQ212" s="3"/>
      <c r="CR212" s="3"/>
      <c r="CS212" s="3"/>
      <c r="CT212" s="3"/>
      <c r="CU212" s="3"/>
      <c r="CV212" s="3">
        <v>5</v>
      </c>
      <c r="CW212" s="3"/>
      <c r="CX212" s="3"/>
      <c r="CY212" s="3"/>
      <c r="CZ212" s="3"/>
      <c r="DA212" s="3"/>
      <c r="DB212" s="3"/>
      <c r="DC212" s="3"/>
      <c r="DD212" s="3"/>
      <c r="DE212" s="3"/>
      <c r="DF212" s="3"/>
      <c r="DG212" s="3"/>
      <c r="DH212" s="3"/>
      <c r="DI212" s="3"/>
      <c r="DJ212" s="3">
        <v>20</v>
      </c>
      <c r="DK212" s="3"/>
      <c r="DL212" s="3"/>
      <c r="DM212" s="3"/>
      <c r="DN212" s="3"/>
      <c r="DO212" s="3"/>
      <c r="DP212" s="3"/>
      <c r="DQ212" s="3"/>
      <c r="DR212" s="3"/>
      <c r="DS212" s="3"/>
      <c r="DT212" s="3"/>
      <c r="DU212" s="3">
        <v>15</v>
      </c>
      <c r="DV212" s="3"/>
      <c r="DW212" s="3"/>
      <c r="DX212" s="3"/>
      <c r="DY212" s="3"/>
      <c r="DZ212" s="3"/>
      <c r="EA212" s="3"/>
      <c r="EB212" s="3"/>
      <c r="EC212" s="3"/>
      <c r="ED212" s="3"/>
      <c r="EE212" s="3"/>
      <c r="EF212" s="3"/>
      <c r="EG212" s="3"/>
      <c r="EH212" s="3"/>
      <c r="EI212" s="3"/>
      <c r="EJ212" s="3">
        <v>5</v>
      </c>
      <c r="EK212" s="3">
        <v>5</v>
      </c>
      <c r="EL212" s="3"/>
      <c r="EM212" s="3"/>
      <c r="EN212" s="3"/>
      <c r="EO212" s="3"/>
      <c r="EP212" s="3"/>
      <c r="EQ212" s="3"/>
      <c r="ER212" s="3"/>
      <c r="ES212" s="3"/>
      <c r="ET212" s="3"/>
      <c r="EU212" s="3"/>
      <c r="EV212" s="3"/>
      <c r="EW212" s="3"/>
      <c r="EX212" s="3"/>
      <c r="EY212" s="3"/>
      <c r="EZ212" s="3"/>
      <c r="FA212" s="3"/>
      <c r="FB212" s="3"/>
      <c r="FC212" s="3"/>
      <c r="FD212" s="3"/>
      <c r="FE212" s="3"/>
      <c r="FF212" s="3"/>
      <c r="FG212" s="3"/>
      <c r="FH212" s="3"/>
      <c r="FI212" s="3"/>
      <c r="FJ212" s="3"/>
      <c r="FK212" s="3"/>
      <c r="FL212" s="3"/>
      <c r="FM212" s="3"/>
    </row>
    <row r="213" spans="1:169" ht="30" x14ac:dyDescent="0.25">
      <c r="A213" s="12" t="s">
        <v>135</v>
      </c>
      <c r="B213" s="4" t="s">
        <v>105</v>
      </c>
      <c r="C213" s="4" t="s">
        <v>111</v>
      </c>
      <c r="D213" s="4" t="s">
        <v>115</v>
      </c>
      <c r="E213" s="4">
        <v>2017</v>
      </c>
      <c r="F213" s="1">
        <f t="shared" si="8"/>
        <v>6</v>
      </c>
      <c r="G213" s="4"/>
      <c r="H213" s="3"/>
      <c r="I213" s="3"/>
      <c r="J213" s="3"/>
      <c r="K213" s="3"/>
      <c r="L213" s="3"/>
      <c r="M213" s="3"/>
      <c r="N213" s="3"/>
      <c r="O213" s="3"/>
      <c r="P213" s="3"/>
      <c r="Q213" s="3"/>
      <c r="R213" s="3"/>
      <c r="S213" s="3"/>
      <c r="T213" s="3"/>
      <c r="U213" s="3"/>
      <c r="V213" s="3"/>
      <c r="W213" s="3"/>
      <c r="X213" s="3"/>
      <c r="Y213" s="3"/>
      <c r="Z213" s="3"/>
      <c r="AA213" s="3"/>
      <c r="AB213" s="3"/>
      <c r="AC213" s="3"/>
      <c r="AD213" s="3"/>
      <c r="AE213" s="3">
        <v>20</v>
      </c>
      <c r="AF213" s="3">
        <v>20</v>
      </c>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v>20</v>
      </c>
      <c r="BI213" s="3"/>
      <c r="BJ213" s="3">
        <v>20</v>
      </c>
      <c r="BK213" s="3"/>
      <c r="BL213" s="3"/>
      <c r="BM213" s="3"/>
      <c r="BN213" s="3"/>
      <c r="BO213" s="3"/>
      <c r="BP213" s="3"/>
      <c r="BQ213" s="3"/>
      <c r="BR213" s="3"/>
      <c r="BS213" s="3"/>
      <c r="BT213" s="3"/>
      <c r="BU213" s="3"/>
      <c r="BV213" s="3"/>
      <c r="BW213" s="3"/>
      <c r="BX213" s="3">
        <v>5</v>
      </c>
      <c r="BY213" s="3"/>
      <c r="BZ213" s="3"/>
      <c r="CA213" s="3"/>
      <c r="CB213" s="3"/>
      <c r="CC213" s="3">
        <v>15</v>
      </c>
      <c r="CD213" s="3"/>
      <c r="CE213" s="3"/>
      <c r="CF213" s="3"/>
      <c r="CG213" s="3"/>
      <c r="CH213" s="3"/>
      <c r="CI213" s="3"/>
      <c r="CJ213" s="3"/>
      <c r="CK213" s="3"/>
      <c r="CL213" s="3"/>
      <c r="CM213" s="3"/>
      <c r="CN213" s="3"/>
      <c r="CO213" s="3"/>
      <c r="CP213" s="3"/>
      <c r="CQ213" s="3"/>
      <c r="CR213" s="3"/>
      <c r="CS213" s="3"/>
      <c r="CT213" s="3"/>
      <c r="CU213" s="3"/>
      <c r="CV213" s="3"/>
      <c r="CW213" s="3"/>
      <c r="CX213" s="3"/>
      <c r="CY213" s="3"/>
      <c r="CZ213" s="3"/>
      <c r="DA213" s="3"/>
      <c r="DB213" s="3"/>
      <c r="DC213" s="3"/>
      <c r="DD213" s="3"/>
      <c r="DE213" s="3"/>
      <c r="DF213" s="3"/>
      <c r="DG213" s="3"/>
      <c r="DH213" s="3"/>
      <c r="DI213" s="3"/>
      <c r="DJ213" s="3"/>
      <c r="DK213" s="3"/>
      <c r="DL213" s="3"/>
      <c r="DM213" s="3"/>
      <c r="DN213" s="3"/>
      <c r="DO213" s="3"/>
      <c r="DP213" s="3"/>
      <c r="DQ213" s="3"/>
      <c r="DR213" s="3"/>
      <c r="DS213" s="3"/>
      <c r="DT213" s="3"/>
      <c r="DU213" s="3"/>
      <c r="DV213" s="3"/>
      <c r="DW213" s="3"/>
      <c r="DX213" s="3"/>
      <c r="DY213" s="3"/>
      <c r="DZ213" s="3"/>
      <c r="EA213" s="3"/>
      <c r="EB213" s="3"/>
      <c r="EC213" s="3"/>
      <c r="ED213" s="3"/>
      <c r="EE213" s="3"/>
      <c r="EF213" s="3"/>
      <c r="EG213" s="3"/>
      <c r="EH213" s="3"/>
      <c r="EI213" s="3"/>
      <c r="EJ213" s="3"/>
      <c r="EK213" s="3"/>
      <c r="EL213" s="3"/>
      <c r="EM213" s="3"/>
      <c r="EN213" s="3"/>
      <c r="EO213" s="3"/>
      <c r="EP213" s="3"/>
      <c r="EQ213" s="3"/>
      <c r="ER213" s="3"/>
      <c r="ES213" s="3"/>
      <c r="ET213" s="3"/>
      <c r="EU213" s="3"/>
      <c r="EV213" s="3"/>
      <c r="EW213" s="3"/>
      <c r="EX213" s="3"/>
      <c r="EY213" s="3"/>
      <c r="EZ213" s="3"/>
      <c r="FA213" s="3"/>
      <c r="FB213" s="3"/>
      <c r="FC213" s="3"/>
      <c r="FD213" s="3"/>
      <c r="FE213" s="3"/>
      <c r="FF213" s="3"/>
      <c r="FG213" s="3"/>
      <c r="FH213" s="3"/>
      <c r="FI213" s="3"/>
      <c r="FJ213" s="3"/>
      <c r="FK213" s="3"/>
      <c r="FL213" s="3"/>
      <c r="FM213" s="3"/>
    </row>
    <row r="214" spans="1:169" ht="45" x14ac:dyDescent="0.25">
      <c r="A214" s="12" t="s">
        <v>136</v>
      </c>
      <c r="B214" s="4" t="s">
        <v>107</v>
      </c>
      <c r="C214" s="4" t="s">
        <v>111</v>
      </c>
      <c r="D214" s="4" t="s">
        <v>115</v>
      </c>
      <c r="E214" s="4">
        <v>2017</v>
      </c>
      <c r="F214" s="1">
        <f t="shared" si="8"/>
        <v>8</v>
      </c>
      <c r="G214" s="4"/>
      <c r="H214" s="3"/>
      <c r="I214" s="3"/>
      <c r="J214" s="3"/>
      <c r="K214" s="3"/>
      <c r="L214" s="3"/>
      <c r="M214" s="3"/>
      <c r="N214" s="3">
        <v>15</v>
      </c>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v>10</v>
      </c>
      <c r="AR214" s="3"/>
      <c r="AS214" s="3"/>
      <c r="AT214" s="3"/>
      <c r="AU214" s="3"/>
      <c r="AV214" s="3"/>
      <c r="AW214" s="3"/>
      <c r="AX214" s="3"/>
      <c r="AY214" s="3"/>
      <c r="AZ214" s="3"/>
      <c r="BA214" s="3"/>
      <c r="BB214" s="3"/>
      <c r="BC214" s="3"/>
      <c r="BD214" s="3"/>
      <c r="BE214" s="3"/>
      <c r="BF214" s="3"/>
      <c r="BG214" s="3"/>
      <c r="BH214" s="3"/>
      <c r="BI214" s="3"/>
      <c r="BJ214" s="3">
        <v>25</v>
      </c>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v>5</v>
      </c>
      <c r="CW214" s="3"/>
      <c r="CX214" s="3"/>
      <c r="CY214" s="3"/>
      <c r="CZ214" s="3"/>
      <c r="DA214" s="3"/>
      <c r="DB214" s="3"/>
      <c r="DC214" s="3"/>
      <c r="DD214" s="3"/>
      <c r="DE214" s="3"/>
      <c r="DF214" s="3"/>
      <c r="DG214" s="3"/>
      <c r="DH214" s="3"/>
      <c r="DI214" s="3"/>
      <c r="DJ214" s="3">
        <v>20</v>
      </c>
      <c r="DK214" s="3"/>
      <c r="DL214" s="3"/>
      <c r="DM214" s="3"/>
      <c r="DN214" s="3"/>
      <c r="DO214" s="3"/>
      <c r="DP214" s="3"/>
      <c r="DQ214" s="3"/>
      <c r="DR214" s="3"/>
      <c r="DS214" s="3"/>
      <c r="DT214" s="3"/>
      <c r="DU214" s="3">
        <v>15</v>
      </c>
      <c r="DV214" s="3"/>
      <c r="DW214" s="3"/>
      <c r="DX214" s="3"/>
      <c r="DY214" s="3"/>
      <c r="DZ214" s="3"/>
      <c r="EA214" s="3"/>
      <c r="EB214" s="3"/>
      <c r="EC214" s="3"/>
      <c r="ED214" s="3"/>
      <c r="EE214" s="3"/>
      <c r="EF214" s="3"/>
      <c r="EG214" s="3"/>
      <c r="EH214" s="3"/>
      <c r="EI214" s="3"/>
      <c r="EJ214" s="3">
        <v>5</v>
      </c>
      <c r="EK214" s="3">
        <v>5</v>
      </c>
      <c r="EL214" s="3"/>
      <c r="EM214" s="3"/>
      <c r="EN214" s="3"/>
      <c r="EO214" s="3"/>
      <c r="EP214" s="3"/>
      <c r="EQ214" s="3"/>
      <c r="ER214" s="3"/>
      <c r="ES214" s="3"/>
      <c r="ET214" s="3"/>
      <c r="EU214" s="3"/>
      <c r="EV214" s="3"/>
      <c r="EW214" s="3"/>
      <c r="EX214" s="3"/>
      <c r="EY214" s="3"/>
      <c r="EZ214" s="3"/>
      <c r="FA214" s="3"/>
      <c r="FB214" s="3"/>
      <c r="FC214" s="3"/>
      <c r="FD214" s="3"/>
      <c r="FE214" s="3"/>
      <c r="FF214" s="3"/>
      <c r="FG214" s="3"/>
      <c r="FH214" s="3"/>
      <c r="FI214" s="3"/>
      <c r="FJ214" s="3"/>
      <c r="FK214" s="3"/>
      <c r="FL214" s="3"/>
      <c r="FM214" s="3"/>
    </row>
    <row r="215" spans="1:169" ht="30" x14ac:dyDescent="0.25">
      <c r="A215" s="12" t="s">
        <v>137</v>
      </c>
      <c r="B215" s="4" t="s">
        <v>107</v>
      </c>
      <c r="C215" s="4" t="s">
        <v>111</v>
      </c>
      <c r="D215" s="4" t="s">
        <v>115</v>
      </c>
      <c r="E215" s="4">
        <v>2017</v>
      </c>
      <c r="F215" s="1">
        <f t="shared" si="8"/>
        <v>8</v>
      </c>
      <c r="G215" s="4"/>
      <c r="H215" s="3"/>
      <c r="I215" s="3"/>
      <c r="J215" s="3"/>
      <c r="K215" s="3"/>
      <c r="L215" s="3"/>
      <c r="M215" s="3"/>
      <c r="N215" s="3">
        <v>10</v>
      </c>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v>5</v>
      </c>
      <c r="AR215" s="3"/>
      <c r="AS215" s="3"/>
      <c r="AT215" s="3"/>
      <c r="AU215" s="3"/>
      <c r="AV215" s="3"/>
      <c r="AW215" s="3"/>
      <c r="AX215" s="3"/>
      <c r="AY215" s="3"/>
      <c r="AZ215" s="3"/>
      <c r="BA215" s="3"/>
      <c r="BB215" s="3"/>
      <c r="BC215" s="3"/>
      <c r="BD215" s="3"/>
      <c r="BE215" s="3"/>
      <c r="BF215" s="3"/>
      <c r="BG215" s="3"/>
      <c r="BH215" s="3">
        <v>20</v>
      </c>
      <c r="BI215" s="3"/>
      <c r="BJ215" s="3"/>
      <c r="BK215" s="3"/>
      <c r="BL215" s="3">
        <v>15</v>
      </c>
      <c r="BM215" s="3"/>
      <c r="BN215" s="3"/>
      <c r="BO215" s="3"/>
      <c r="BP215" s="3"/>
      <c r="BQ215" s="3"/>
      <c r="BR215" s="3"/>
      <c r="BS215" s="3"/>
      <c r="BT215" s="3"/>
      <c r="BU215" s="3"/>
      <c r="BV215" s="3"/>
      <c r="BW215" s="3"/>
      <c r="BX215" s="3"/>
      <c r="BY215" s="3"/>
      <c r="BZ215" s="3"/>
      <c r="CA215" s="3"/>
      <c r="CB215" s="3"/>
      <c r="CC215" s="3">
        <v>17</v>
      </c>
      <c r="CD215" s="3"/>
      <c r="CE215" s="3"/>
      <c r="CF215" s="3"/>
      <c r="CG215" s="3"/>
      <c r="CH215" s="3"/>
      <c r="CI215" s="3"/>
      <c r="CJ215" s="3"/>
      <c r="CK215" s="3"/>
      <c r="CL215" s="3"/>
      <c r="CM215" s="3"/>
      <c r="CN215" s="3"/>
      <c r="CO215" s="3"/>
      <c r="CP215" s="3"/>
      <c r="CQ215" s="3"/>
      <c r="CR215" s="3"/>
      <c r="CS215" s="3"/>
      <c r="CT215" s="3"/>
      <c r="CU215" s="3"/>
      <c r="CV215" s="3">
        <v>3</v>
      </c>
      <c r="CW215" s="3"/>
      <c r="CX215" s="3"/>
      <c r="CY215" s="3"/>
      <c r="CZ215" s="3"/>
      <c r="DA215" s="3"/>
      <c r="DB215" s="3"/>
      <c r="DC215" s="3"/>
      <c r="DD215" s="3"/>
      <c r="DE215" s="3"/>
      <c r="DF215" s="3"/>
      <c r="DG215" s="3"/>
      <c r="DH215" s="3"/>
      <c r="DI215" s="3"/>
      <c r="DJ215" s="3">
        <v>20</v>
      </c>
      <c r="DK215" s="3"/>
      <c r="DL215" s="3"/>
      <c r="DM215" s="3"/>
      <c r="DN215" s="3"/>
      <c r="DO215" s="3"/>
      <c r="DP215" s="3"/>
      <c r="DQ215" s="3"/>
      <c r="DR215" s="3"/>
      <c r="DS215" s="3"/>
      <c r="DT215" s="3"/>
      <c r="DU215" s="3">
        <v>10</v>
      </c>
      <c r="DV215" s="3"/>
      <c r="DW215" s="3"/>
      <c r="DX215" s="3"/>
      <c r="DY215" s="3"/>
      <c r="DZ215" s="3"/>
      <c r="EA215" s="3"/>
      <c r="EB215" s="3"/>
      <c r="EC215" s="3"/>
      <c r="ED215" s="3"/>
      <c r="EE215" s="3"/>
      <c r="EF215" s="3"/>
      <c r="EG215" s="3"/>
      <c r="EH215" s="3"/>
      <c r="EI215" s="3"/>
      <c r="EJ215" s="3"/>
      <c r="EK215" s="3"/>
      <c r="EL215" s="3"/>
      <c r="EM215" s="3"/>
      <c r="EN215" s="3"/>
      <c r="EO215" s="3"/>
      <c r="EP215" s="3"/>
      <c r="EQ215" s="3"/>
      <c r="ER215" s="3"/>
      <c r="ES215" s="3"/>
      <c r="ET215" s="3"/>
      <c r="EU215" s="3"/>
      <c r="EV215" s="3"/>
      <c r="EW215" s="3"/>
      <c r="EX215" s="3"/>
      <c r="EY215" s="3"/>
      <c r="EZ215" s="3"/>
      <c r="FA215" s="3"/>
      <c r="FB215" s="3"/>
      <c r="FC215" s="3"/>
      <c r="FD215" s="3"/>
      <c r="FE215" s="3"/>
      <c r="FF215" s="3"/>
      <c r="FG215" s="3"/>
      <c r="FH215" s="3"/>
      <c r="FI215" s="3"/>
      <c r="FJ215" s="3"/>
      <c r="FK215" s="3"/>
      <c r="FL215" s="3"/>
      <c r="FM215" s="3"/>
    </row>
    <row r="216" spans="1:169" ht="30" x14ac:dyDescent="0.25">
      <c r="A216" s="12" t="s">
        <v>139</v>
      </c>
      <c r="B216" s="4"/>
      <c r="C216" s="4" t="s">
        <v>111</v>
      </c>
      <c r="D216" s="4" t="s">
        <v>115</v>
      </c>
      <c r="E216" s="4">
        <v>2017</v>
      </c>
      <c r="F216" s="1">
        <f t="shared" si="8"/>
        <v>10</v>
      </c>
      <c r="G216" s="4"/>
      <c r="H216" s="3"/>
      <c r="I216" s="3"/>
      <c r="J216" s="3"/>
      <c r="K216" s="3"/>
      <c r="L216" s="3"/>
      <c r="M216" s="3"/>
      <c r="N216" s="3"/>
      <c r="O216" s="3"/>
      <c r="P216" s="3"/>
      <c r="Q216" s="3"/>
      <c r="R216" s="3"/>
      <c r="S216" s="3"/>
      <c r="T216" s="3"/>
      <c r="U216" s="3"/>
      <c r="V216" s="3"/>
      <c r="W216" s="3"/>
      <c r="X216" s="3"/>
      <c r="Y216" s="3"/>
      <c r="Z216" s="3"/>
      <c r="AA216" s="3"/>
      <c r="AB216" s="3">
        <v>5</v>
      </c>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v>15</v>
      </c>
      <c r="BI216" s="3"/>
      <c r="BJ216" s="3">
        <v>15</v>
      </c>
      <c r="BK216" s="3"/>
      <c r="BL216" s="3"/>
      <c r="BM216" s="3"/>
      <c r="BN216" s="3"/>
      <c r="BO216" s="3"/>
      <c r="BP216" s="3"/>
      <c r="BQ216" s="3"/>
      <c r="BR216" s="3"/>
      <c r="BS216" s="3"/>
      <c r="BT216" s="3"/>
      <c r="BU216" s="3"/>
      <c r="BV216" s="3"/>
      <c r="BW216" s="3"/>
      <c r="BX216" s="3">
        <v>10</v>
      </c>
      <c r="BY216" s="3"/>
      <c r="BZ216" s="3"/>
      <c r="CA216" s="3"/>
      <c r="CB216" s="3"/>
      <c r="CC216" s="3">
        <v>10</v>
      </c>
      <c r="CD216" s="3"/>
      <c r="CE216" s="3"/>
      <c r="CF216" s="3"/>
      <c r="CG216" s="3"/>
      <c r="CH216" s="3"/>
      <c r="CI216" s="3"/>
      <c r="CJ216" s="3"/>
      <c r="CK216" s="3"/>
      <c r="CL216" s="3"/>
      <c r="CM216" s="3"/>
      <c r="CN216" s="3"/>
      <c r="CO216" s="3"/>
      <c r="CP216" s="3"/>
      <c r="CQ216" s="3"/>
      <c r="CR216" s="3"/>
      <c r="CS216" s="3"/>
      <c r="CT216" s="3"/>
      <c r="CU216" s="3"/>
      <c r="CV216" s="3">
        <v>5</v>
      </c>
      <c r="CW216" s="3"/>
      <c r="CX216" s="3"/>
      <c r="CY216" s="3"/>
      <c r="CZ216" s="3"/>
      <c r="DA216" s="3"/>
      <c r="DB216" s="3"/>
      <c r="DC216" s="3"/>
      <c r="DD216" s="3"/>
      <c r="DE216" s="3"/>
      <c r="DF216" s="3"/>
      <c r="DG216" s="3"/>
      <c r="DH216" s="3"/>
      <c r="DI216" s="3"/>
      <c r="DJ216" s="3">
        <v>15</v>
      </c>
      <c r="DK216" s="3"/>
      <c r="DL216" s="3"/>
      <c r="DM216" s="3"/>
      <c r="DN216" s="3"/>
      <c r="DO216" s="3"/>
      <c r="DP216" s="3"/>
      <c r="DQ216" s="3"/>
      <c r="DR216" s="3"/>
      <c r="DS216" s="3"/>
      <c r="DT216" s="3"/>
      <c r="DU216" s="3">
        <v>15</v>
      </c>
      <c r="DV216" s="3"/>
      <c r="DW216" s="3"/>
      <c r="DX216" s="3"/>
      <c r="DY216" s="3"/>
      <c r="DZ216" s="3"/>
      <c r="EA216" s="3"/>
      <c r="EB216" s="3"/>
      <c r="EC216" s="3"/>
      <c r="ED216" s="3"/>
      <c r="EE216" s="3"/>
      <c r="EF216" s="3"/>
      <c r="EG216" s="3"/>
      <c r="EH216" s="3"/>
      <c r="EI216" s="3"/>
      <c r="EJ216" s="3">
        <v>5</v>
      </c>
      <c r="EK216" s="3">
        <v>5</v>
      </c>
      <c r="EL216" s="3"/>
      <c r="EM216" s="3"/>
      <c r="EN216" s="3"/>
      <c r="EO216" s="3"/>
      <c r="EP216" s="3"/>
      <c r="EQ216" s="3"/>
      <c r="ER216" s="3"/>
      <c r="ES216" s="3"/>
      <c r="ET216" s="3"/>
      <c r="EU216" s="3"/>
      <c r="EV216" s="3"/>
      <c r="EW216" s="3"/>
      <c r="EX216" s="3"/>
      <c r="EY216" s="3"/>
      <c r="EZ216" s="3"/>
      <c r="FA216" s="3"/>
      <c r="FB216" s="3"/>
      <c r="FC216" s="3"/>
      <c r="FD216" s="3"/>
      <c r="FE216" s="3"/>
      <c r="FF216" s="3"/>
      <c r="FG216" s="3"/>
      <c r="FH216" s="3"/>
      <c r="FI216" s="3"/>
      <c r="FJ216" s="3"/>
      <c r="FK216" s="3"/>
      <c r="FL216" s="3"/>
      <c r="FM216" s="3"/>
    </row>
    <row r="217" spans="1:169" ht="30" x14ac:dyDescent="0.25">
      <c r="A217" s="12" t="s">
        <v>140</v>
      </c>
      <c r="B217" s="4" t="s">
        <v>105</v>
      </c>
      <c r="C217" s="4" t="s">
        <v>111</v>
      </c>
      <c r="D217" s="4" t="s">
        <v>115</v>
      </c>
      <c r="E217" s="4">
        <v>2017</v>
      </c>
      <c r="F217" s="1">
        <f t="shared" si="8"/>
        <v>9</v>
      </c>
      <c r="G217" s="4"/>
      <c r="H217" s="3"/>
      <c r="I217" s="3"/>
      <c r="J217" s="3"/>
      <c r="K217" s="3"/>
      <c r="L217" s="3"/>
      <c r="M217" s="3"/>
      <c r="N217" s="3"/>
      <c r="O217" s="3"/>
      <c r="P217" s="3"/>
      <c r="Q217" s="3"/>
      <c r="R217" s="3"/>
      <c r="S217" s="3"/>
      <c r="T217" s="3"/>
      <c r="U217" s="3"/>
      <c r="V217" s="3"/>
      <c r="W217" s="3"/>
      <c r="X217" s="3"/>
      <c r="Y217" s="3"/>
      <c r="Z217" s="3"/>
      <c r="AA217" s="3"/>
      <c r="AB217" s="3">
        <v>5</v>
      </c>
      <c r="AC217" s="3"/>
      <c r="AD217" s="3"/>
      <c r="AE217" s="3"/>
      <c r="AF217" s="3">
        <v>20</v>
      </c>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v>15</v>
      </c>
      <c r="BK217" s="3"/>
      <c r="BL217" s="3"/>
      <c r="BM217" s="3"/>
      <c r="BN217" s="3"/>
      <c r="BO217" s="3"/>
      <c r="BP217" s="3"/>
      <c r="BQ217" s="3"/>
      <c r="BR217" s="3"/>
      <c r="BS217" s="3"/>
      <c r="BT217" s="3"/>
      <c r="BU217" s="3"/>
      <c r="BV217" s="3"/>
      <c r="BW217" s="3"/>
      <c r="BX217" s="3">
        <v>5</v>
      </c>
      <c r="BY217" s="3"/>
      <c r="BZ217" s="3"/>
      <c r="CA217" s="3"/>
      <c r="CB217" s="3"/>
      <c r="CC217" s="3">
        <v>10</v>
      </c>
      <c r="CD217" s="3"/>
      <c r="CE217" s="3"/>
      <c r="CF217" s="3"/>
      <c r="CG217" s="3"/>
      <c r="CH217" s="3"/>
      <c r="CI217" s="3"/>
      <c r="CJ217" s="3"/>
      <c r="CK217" s="3"/>
      <c r="CL217" s="3"/>
      <c r="CM217" s="3"/>
      <c r="CN217" s="3"/>
      <c r="CO217" s="3"/>
      <c r="CP217" s="3"/>
      <c r="CQ217" s="3"/>
      <c r="CR217" s="3"/>
      <c r="CS217" s="3"/>
      <c r="CT217" s="3"/>
      <c r="CU217" s="3"/>
      <c r="CV217" s="3">
        <v>5</v>
      </c>
      <c r="CW217" s="3"/>
      <c r="CX217" s="3"/>
      <c r="CY217" s="3"/>
      <c r="CZ217" s="3"/>
      <c r="DA217" s="3"/>
      <c r="DB217" s="3"/>
      <c r="DC217" s="3"/>
      <c r="DD217" s="3"/>
      <c r="DE217" s="3"/>
      <c r="DF217" s="3"/>
      <c r="DG217" s="3"/>
      <c r="DH217" s="3"/>
      <c r="DI217" s="3"/>
      <c r="DJ217" s="3">
        <v>20</v>
      </c>
      <c r="DK217" s="3"/>
      <c r="DL217" s="3"/>
      <c r="DM217" s="3"/>
      <c r="DN217" s="3"/>
      <c r="DO217" s="3"/>
      <c r="DP217" s="3"/>
      <c r="DQ217" s="3"/>
      <c r="DR217" s="3"/>
      <c r="DS217" s="3"/>
      <c r="DT217" s="3"/>
      <c r="DU217" s="3">
        <v>15</v>
      </c>
      <c r="DV217" s="3"/>
      <c r="DW217" s="3"/>
      <c r="DX217" s="3"/>
      <c r="DY217" s="3"/>
      <c r="DZ217" s="3"/>
      <c r="EA217" s="3"/>
      <c r="EB217" s="3"/>
      <c r="EC217" s="3"/>
      <c r="ED217" s="3"/>
      <c r="EE217" s="3"/>
      <c r="EF217" s="3"/>
      <c r="EG217" s="3"/>
      <c r="EH217" s="3"/>
      <c r="EI217" s="3"/>
      <c r="EJ217" s="3"/>
      <c r="EK217" s="3">
        <v>5</v>
      </c>
      <c r="EL217" s="3"/>
      <c r="EM217" s="3"/>
      <c r="EN217" s="3"/>
      <c r="EO217" s="3"/>
      <c r="EP217" s="3"/>
      <c r="EQ217" s="3"/>
      <c r="ER217" s="3"/>
      <c r="ES217" s="3"/>
      <c r="ET217" s="3"/>
      <c r="EU217" s="3"/>
      <c r="EV217" s="3"/>
      <c r="EW217" s="3"/>
      <c r="EX217" s="3"/>
      <c r="EY217" s="3"/>
      <c r="EZ217" s="3"/>
      <c r="FA217" s="3"/>
      <c r="FB217" s="3"/>
      <c r="FC217" s="3"/>
      <c r="FD217" s="3"/>
      <c r="FE217" s="3"/>
      <c r="FF217" s="3"/>
      <c r="FG217" s="3"/>
      <c r="FH217" s="3"/>
      <c r="FI217" s="3"/>
      <c r="FJ217" s="3"/>
      <c r="FK217" s="3"/>
      <c r="FL217" s="3"/>
      <c r="FM217" s="3"/>
    </row>
    <row r="218" spans="1:169" ht="30" x14ac:dyDescent="0.25">
      <c r="A218" s="12" t="s">
        <v>141</v>
      </c>
      <c r="B218" s="4" t="s">
        <v>107</v>
      </c>
      <c r="C218" s="4" t="s">
        <v>111</v>
      </c>
      <c r="D218" s="4" t="s">
        <v>115</v>
      </c>
      <c r="E218" s="4">
        <v>2017</v>
      </c>
      <c r="F218" s="1">
        <f t="shared" si="8"/>
        <v>9</v>
      </c>
      <c r="G218" s="4"/>
      <c r="H218" s="3"/>
      <c r="I218" s="3"/>
      <c r="J218" s="3"/>
      <c r="K218" s="3"/>
      <c r="L218" s="3"/>
      <c r="M218" s="3"/>
      <c r="N218" s="3"/>
      <c r="O218" s="3"/>
      <c r="P218" s="3"/>
      <c r="Q218" s="3"/>
      <c r="R218" s="3"/>
      <c r="S218" s="3"/>
      <c r="T218" s="3"/>
      <c r="U218" s="3"/>
      <c r="V218" s="3"/>
      <c r="W218" s="3"/>
      <c r="X218" s="3"/>
      <c r="Y218" s="3"/>
      <c r="Z218" s="3"/>
      <c r="AA218" s="3"/>
      <c r="AB218" s="3">
        <v>5</v>
      </c>
      <c r="AC218" s="3"/>
      <c r="AD218" s="3"/>
      <c r="AE218" s="3"/>
      <c r="AF218" s="3"/>
      <c r="AG218" s="3"/>
      <c r="AH218" s="3"/>
      <c r="AI218" s="3"/>
      <c r="AJ218" s="3"/>
      <c r="AK218" s="3"/>
      <c r="AL218" s="3"/>
      <c r="AM218" s="3"/>
      <c r="AN218" s="3"/>
      <c r="AO218" s="3"/>
      <c r="AP218" s="3"/>
      <c r="AQ218" s="3">
        <v>5</v>
      </c>
      <c r="AR218" s="3"/>
      <c r="AS218" s="3"/>
      <c r="AT218" s="3"/>
      <c r="AU218" s="3"/>
      <c r="AV218" s="3"/>
      <c r="AW218" s="3"/>
      <c r="AX218" s="3"/>
      <c r="AY218" s="3"/>
      <c r="AZ218" s="3"/>
      <c r="BA218" s="3"/>
      <c r="BB218" s="3"/>
      <c r="BC218" s="3"/>
      <c r="BD218" s="3"/>
      <c r="BE218" s="3"/>
      <c r="BF218" s="3"/>
      <c r="BG218" s="3"/>
      <c r="BH218" s="3"/>
      <c r="BI218" s="3"/>
      <c r="BJ218" s="3">
        <v>20</v>
      </c>
      <c r="BK218" s="3"/>
      <c r="BL218" s="3"/>
      <c r="BM218" s="3"/>
      <c r="BN218" s="3"/>
      <c r="BO218" s="3"/>
      <c r="BP218" s="3"/>
      <c r="BQ218" s="3"/>
      <c r="BR218" s="3"/>
      <c r="BS218" s="3"/>
      <c r="BT218" s="3"/>
      <c r="BU218" s="3"/>
      <c r="BV218" s="3"/>
      <c r="BW218" s="3"/>
      <c r="BX218" s="3">
        <v>10</v>
      </c>
      <c r="BY218" s="3"/>
      <c r="BZ218" s="3"/>
      <c r="CA218" s="3"/>
      <c r="CB218" s="3"/>
      <c r="CC218" s="3">
        <v>20</v>
      </c>
      <c r="CD218" s="3"/>
      <c r="CE218" s="3"/>
      <c r="CF218" s="3"/>
      <c r="CG218" s="3"/>
      <c r="CH218" s="3"/>
      <c r="CI218" s="3"/>
      <c r="CJ218" s="3"/>
      <c r="CK218" s="3"/>
      <c r="CL218" s="3"/>
      <c r="CM218" s="3"/>
      <c r="CN218" s="3"/>
      <c r="CO218" s="3"/>
      <c r="CP218" s="3"/>
      <c r="CQ218" s="3"/>
      <c r="CR218" s="3"/>
      <c r="CS218" s="3"/>
      <c r="CT218" s="3"/>
      <c r="CU218" s="3"/>
      <c r="CV218" s="3">
        <v>5</v>
      </c>
      <c r="CW218" s="3"/>
      <c r="CX218" s="3"/>
      <c r="CY218" s="3"/>
      <c r="CZ218" s="3"/>
      <c r="DA218" s="3"/>
      <c r="DB218" s="3"/>
      <c r="DC218" s="3"/>
      <c r="DD218" s="3"/>
      <c r="DE218" s="3"/>
      <c r="DF218" s="3"/>
      <c r="DG218" s="3"/>
      <c r="DH218" s="3"/>
      <c r="DI218" s="3"/>
      <c r="DJ218" s="3">
        <v>15</v>
      </c>
      <c r="DK218" s="3"/>
      <c r="DL218" s="3"/>
      <c r="DM218" s="3"/>
      <c r="DN218" s="3"/>
      <c r="DO218" s="3"/>
      <c r="DP218" s="3"/>
      <c r="DQ218" s="3"/>
      <c r="DR218" s="3"/>
      <c r="DS218" s="3"/>
      <c r="DT218" s="3"/>
      <c r="DU218" s="3">
        <v>15</v>
      </c>
      <c r="DV218" s="3"/>
      <c r="DW218" s="3"/>
      <c r="DX218" s="3"/>
      <c r="DY218" s="3"/>
      <c r="DZ218" s="3"/>
      <c r="EA218" s="3"/>
      <c r="EB218" s="3"/>
      <c r="EC218" s="3"/>
      <c r="ED218" s="3"/>
      <c r="EE218" s="3"/>
      <c r="EF218" s="3"/>
      <c r="EG218" s="3"/>
      <c r="EH218" s="3"/>
      <c r="EI218" s="3"/>
      <c r="EJ218" s="3"/>
      <c r="EK218" s="3">
        <v>5</v>
      </c>
      <c r="EL218" s="3"/>
      <c r="EM218" s="3"/>
      <c r="EN218" s="3"/>
      <c r="EO218" s="3"/>
      <c r="EP218" s="3"/>
      <c r="EQ218" s="3"/>
      <c r="ER218" s="3"/>
      <c r="ES218" s="3"/>
      <c r="ET218" s="3"/>
      <c r="EU218" s="3"/>
      <c r="EV218" s="3"/>
      <c r="EW218" s="3"/>
      <c r="EX218" s="3"/>
      <c r="EY218" s="3"/>
      <c r="EZ218" s="3"/>
      <c r="FA218" s="3"/>
      <c r="FB218" s="3"/>
      <c r="FC218" s="3"/>
      <c r="FD218" s="3"/>
      <c r="FE218" s="3"/>
      <c r="FF218" s="3"/>
      <c r="FG218" s="3"/>
      <c r="FH218" s="3"/>
      <c r="FI218" s="3"/>
      <c r="FJ218" s="3"/>
      <c r="FK218" s="3"/>
      <c r="FL218" s="3"/>
      <c r="FM218" s="3"/>
    </row>
    <row r="219" spans="1:169" ht="30" x14ac:dyDescent="0.25">
      <c r="A219" s="12" t="s">
        <v>142</v>
      </c>
      <c r="B219" s="4" t="s">
        <v>107</v>
      </c>
      <c r="C219" s="4" t="s">
        <v>111</v>
      </c>
      <c r="D219" s="4" t="s">
        <v>115</v>
      </c>
      <c r="E219" s="4">
        <v>2017</v>
      </c>
      <c r="F219" s="1">
        <f t="shared" si="8"/>
        <v>8</v>
      </c>
      <c r="G219" s="4"/>
      <c r="H219" s="3"/>
      <c r="I219" s="3">
        <v>10</v>
      </c>
      <c r="J219" s="3"/>
      <c r="K219" s="3"/>
      <c r="L219" s="3"/>
      <c r="M219" s="3"/>
      <c r="N219" s="3"/>
      <c r="O219" s="3"/>
      <c r="P219" s="3"/>
      <c r="Q219" s="3"/>
      <c r="R219" s="3"/>
      <c r="S219" s="3"/>
      <c r="T219" s="3"/>
      <c r="U219" s="3"/>
      <c r="V219" s="3"/>
      <c r="W219" s="3"/>
      <c r="X219" s="3"/>
      <c r="Y219" s="3"/>
      <c r="Z219" s="3"/>
      <c r="AA219" s="3"/>
      <c r="AB219" s="3"/>
      <c r="AC219" s="3">
        <v>5</v>
      </c>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v>25</v>
      </c>
      <c r="BZ219" s="3"/>
      <c r="CA219" s="3"/>
      <c r="CB219" s="3"/>
      <c r="CC219" s="3"/>
      <c r="CD219" s="3"/>
      <c r="CE219" s="3"/>
      <c r="CF219" s="3"/>
      <c r="CG219" s="3"/>
      <c r="CH219" s="3"/>
      <c r="CI219" s="3"/>
      <c r="CJ219" s="3"/>
      <c r="CK219" s="3"/>
      <c r="CL219" s="3"/>
      <c r="CM219" s="3"/>
      <c r="CN219" s="3"/>
      <c r="CO219" s="3"/>
      <c r="CP219" s="3"/>
      <c r="CQ219" s="3">
        <v>10</v>
      </c>
      <c r="CR219" s="3"/>
      <c r="CS219" s="3"/>
      <c r="CT219" s="3"/>
      <c r="CU219" s="3"/>
      <c r="CV219" s="3">
        <v>5</v>
      </c>
      <c r="CW219" s="3"/>
      <c r="CX219" s="3"/>
      <c r="CY219" s="3"/>
      <c r="CZ219" s="3"/>
      <c r="DA219" s="3"/>
      <c r="DB219" s="3"/>
      <c r="DC219" s="3"/>
      <c r="DD219" s="3"/>
      <c r="DE219" s="3"/>
      <c r="DF219" s="3"/>
      <c r="DG219" s="3"/>
      <c r="DH219" s="3"/>
      <c r="DI219" s="3"/>
      <c r="DJ219" s="3">
        <v>15</v>
      </c>
      <c r="DK219" s="3"/>
      <c r="DL219" s="3"/>
      <c r="DM219" s="3"/>
      <c r="DN219" s="3"/>
      <c r="DO219" s="3"/>
      <c r="DP219" s="3"/>
      <c r="DQ219" s="3"/>
      <c r="DR219" s="3"/>
      <c r="DS219" s="3"/>
      <c r="DT219" s="3"/>
      <c r="DU219" s="3">
        <v>10</v>
      </c>
      <c r="DV219" s="3"/>
      <c r="DW219" s="3"/>
      <c r="DX219" s="3"/>
      <c r="DY219" s="3"/>
      <c r="DZ219" s="3"/>
      <c r="EA219" s="3"/>
      <c r="EB219" s="3"/>
      <c r="EC219" s="3"/>
      <c r="ED219" s="3"/>
      <c r="EE219" s="3"/>
      <c r="EF219" s="3"/>
      <c r="EG219" s="3"/>
      <c r="EH219" s="3"/>
      <c r="EI219" s="3"/>
      <c r="EJ219" s="3"/>
      <c r="EK219" s="3"/>
      <c r="EL219" s="3"/>
      <c r="EM219" s="3"/>
      <c r="EN219" s="3"/>
      <c r="EO219" s="3"/>
      <c r="EP219" s="3">
        <v>10</v>
      </c>
      <c r="EQ219" s="3"/>
      <c r="ER219" s="3"/>
      <c r="ES219" s="3"/>
      <c r="ET219" s="3"/>
      <c r="EU219" s="3"/>
      <c r="EV219" s="3"/>
      <c r="EW219" s="3"/>
      <c r="EX219" s="3"/>
      <c r="EY219" s="3"/>
      <c r="EZ219" s="3"/>
      <c r="FA219" s="3"/>
      <c r="FB219" s="3"/>
      <c r="FC219" s="3"/>
      <c r="FD219" s="3"/>
      <c r="FE219" s="3"/>
      <c r="FF219" s="3"/>
      <c r="FG219" s="3"/>
      <c r="FH219" s="3"/>
      <c r="FI219" s="3"/>
      <c r="FJ219" s="3"/>
      <c r="FK219" s="3"/>
      <c r="FL219" s="3"/>
      <c r="FM219" s="3"/>
    </row>
    <row r="220" spans="1:169" ht="30" x14ac:dyDescent="0.25">
      <c r="A220" s="12" t="s">
        <v>143</v>
      </c>
      <c r="B220" s="4" t="s">
        <v>107</v>
      </c>
      <c r="C220" s="4" t="s">
        <v>111</v>
      </c>
      <c r="D220" s="4" t="s">
        <v>115</v>
      </c>
      <c r="E220" s="4">
        <v>2017</v>
      </c>
      <c r="F220" s="1">
        <f t="shared" si="8"/>
        <v>11</v>
      </c>
      <c r="G220" s="4"/>
      <c r="H220" s="3"/>
      <c r="I220" s="3"/>
      <c r="J220" s="3"/>
      <c r="K220" s="3"/>
      <c r="L220" s="3"/>
      <c r="M220" s="3"/>
      <c r="N220" s="3"/>
      <c r="O220" s="3"/>
      <c r="P220" s="3"/>
      <c r="Q220" s="3"/>
      <c r="R220" s="3"/>
      <c r="S220" s="3">
        <v>2</v>
      </c>
      <c r="T220" s="3"/>
      <c r="U220" s="3"/>
      <c r="V220" s="3"/>
      <c r="W220" s="3"/>
      <c r="X220" s="3"/>
      <c r="Y220" s="3"/>
      <c r="Z220" s="3"/>
      <c r="AA220" s="3"/>
      <c r="AB220" s="3">
        <v>5</v>
      </c>
      <c r="AC220" s="3"/>
      <c r="AD220" s="3"/>
      <c r="AE220" s="3">
        <v>25</v>
      </c>
      <c r="AF220" s="3"/>
      <c r="AG220" s="3"/>
      <c r="AH220" s="3"/>
      <c r="AI220" s="3"/>
      <c r="AJ220" s="3"/>
      <c r="AK220" s="3"/>
      <c r="AL220" s="3"/>
      <c r="AM220" s="3"/>
      <c r="AN220" s="3"/>
      <c r="AO220" s="3"/>
      <c r="AP220" s="3"/>
      <c r="AQ220" s="3"/>
      <c r="AR220" s="3"/>
      <c r="AS220" s="3">
        <v>3</v>
      </c>
      <c r="AT220" s="3"/>
      <c r="AU220" s="3"/>
      <c r="AV220" s="3"/>
      <c r="AW220" s="3"/>
      <c r="AX220" s="3"/>
      <c r="AY220" s="3"/>
      <c r="AZ220" s="3"/>
      <c r="BA220" s="3"/>
      <c r="BB220" s="3"/>
      <c r="BC220" s="3"/>
      <c r="BD220" s="3"/>
      <c r="BE220" s="3"/>
      <c r="BF220" s="3"/>
      <c r="BG220" s="3"/>
      <c r="BH220" s="3"/>
      <c r="BI220" s="3"/>
      <c r="BJ220" s="3"/>
      <c r="BK220" s="3"/>
      <c r="BL220" s="3"/>
      <c r="BM220" s="3"/>
      <c r="BN220" s="3">
        <v>25</v>
      </c>
      <c r="BO220" s="3"/>
      <c r="BP220" s="3"/>
      <c r="BQ220" s="3"/>
      <c r="BR220" s="3"/>
      <c r="BS220" s="3"/>
      <c r="BT220" s="3"/>
      <c r="BU220" s="3"/>
      <c r="BV220" s="3"/>
      <c r="BW220" s="3"/>
      <c r="BX220" s="3"/>
      <c r="BY220" s="3">
        <v>15</v>
      </c>
      <c r="BZ220" s="3"/>
      <c r="CA220" s="3"/>
      <c r="CB220" s="3"/>
      <c r="CC220" s="3"/>
      <c r="CD220" s="3"/>
      <c r="CE220" s="3"/>
      <c r="CF220" s="3"/>
      <c r="CG220" s="3"/>
      <c r="CH220" s="3"/>
      <c r="CI220" s="3"/>
      <c r="CJ220" s="3"/>
      <c r="CK220" s="3"/>
      <c r="CL220" s="3"/>
      <c r="CM220" s="3"/>
      <c r="CN220" s="3"/>
      <c r="CO220" s="3"/>
      <c r="CP220" s="3"/>
      <c r="CQ220" s="3"/>
      <c r="CR220" s="3"/>
      <c r="CS220" s="3"/>
      <c r="CT220" s="3"/>
      <c r="CU220" s="3"/>
      <c r="CV220" s="3">
        <v>3</v>
      </c>
      <c r="CW220" s="3"/>
      <c r="CX220" s="3"/>
      <c r="CY220" s="3"/>
      <c r="CZ220" s="3"/>
      <c r="DA220" s="3"/>
      <c r="DB220" s="3"/>
      <c r="DC220" s="3"/>
      <c r="DD220" s="3"/>
      <c r="DE220" s="3"/>
      <c r="DF220" s="3"/>
      <c r="DG220" s="3"/>
      <c r="DH220" s="3"/>
      <c r="DI220" s="3"/>
      <c r="DJ220" s="3"/>
      <c r="DK220" s="3"/>
      <c r="DL220" s="3"/>
      <c r="DM220" s="3"/>
      <c r="DN220" s="3"/>
      <c r="DO220" s="3"/>
      <c r="DP220" s="3"/>
      <c r="DQ220" s="3"/>
      <c r="DR220" s="3"/>
      <c r="DS220" s="3"/>
      <c r="DT220" s="3"/>
      <c r="DU220" s="3">
        <v>12</v>
      </c>
      <c r="DV220" s="3"/>
      <c r="DW220" s="3"/>
      <c r="DX220" s="3"/>
      <c r="DY220" s="3"/>
      <c r="DZ220" s="3"/>
      <c r="EA220" s="3"/>
      <c r="EB220" s="3"/>
      <c r="EC220" s="3"/>
      <c r="ED220" s="3"/>
      <c r="EE220" s="3"/>
      <c r="EF220" s="3">
        <v>2</v>
      </c>
      <c r="EG220" s="3"/>
      <c r="EH220" s="3">
        <v>5</v>
      </c>
      <c r="EI220" s="3"/>
      <c r="EJ220" s="3"/>
      <c r="EK220" s="3"/>
      <c r="EL220" s="3"/>
      <c r="EM220" s="3"/>
      <c r="EN220" s="3"/>
      <c r="EO220" s="3"/>
      <c r="EP220" s="3"/>
      <c r="EQ220" s="3"/>
      <c r="ER220" s="3"/>
      <c r="ES220" s="3"/>
      <c r="ET220" s="3"/>
      <c r="EU220" s="3"/>
      <c r="EV220" s="3"/>
      <c r="EW220" s="3"/>
      <c r="EX220" s="3"/>
      <c r="EY220" s="3"/>
      <c r="EZ220" s="3"/>
      <c r="FA220" s="3"/>
      <c r="FB220" s="3"/>
      <c r="FC220" s="3"/>
      <c r="FD220" s="3"/>
      <c r="FE220" s="3"/>
      <c r="FF220" s="3"/>
      <c r="FG220" s="3"/>
      <c r="FH220" s="3"/>
      <c r="FI220" s="3"/>
      <c r="FJ220" s="3">
        <v>3</v>
      </c>
      <c r="FK220" s="3"/>
      <c r="FL220" s="3"/>
      <c r="FM220" s="3"/>
    </row>
    <row r="221" spans="1:169" ht="30" x14ac:dyDescent="0.25">
      <c r="A221" s="12" t="s">
        <v>144</v>
      </c>
      <c r="B221" s="4"/>
      <c r="C221" s="4" t="s">
        <v>111</v>
      </c>
      <c r="D221" s="4" t="s">
        <v>115</v>
      </c>
      <c r="E221" s="4">
        <v>2017</v>
      </c>
      <c r="F221" s="1">
        <f t="shared" si="8"/>
        <v>8</v>
      </c>
      <c r="G221" s="4"/>
      <c r="H221" s="3"/>
      <c r="I221" s="3"/>
      <c r="J221" s="3"/>
      <c r="K221" s="3"/>
      <c r="L221" s="3"/>
      <c r="M221" s="3"/>
      <c r="N221" s="3"/>
      <c r="O221" s="3"/>
      <c r="P221" s="3"/>
      <c r="Q221" s="3"/>
      <c r="R221" s="3"/>
      <c r="S221" s="3"/>
      <c r="T221" s="3"/>
      <c r="U221" s="3"/>
      <c r="V221" s="3"/>
      <c r="W221" s="3"/>
      <c r="X221" s="3"/>
      <c r="Y221" s="3"/>
      <c r="Z221" s="3"/>
      <c r="AA221" s="3"/>
      <c r="AB221" s="3"/>
      <c r="AC221" s="3"/>
      <c r="AD221" s="3"/>
      <c r="AE221" s="3">
        <v>20</v>
      </c>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v>10</v>
      </c>
      <c r="BY221" s="3"/>
      <c r="BZ221" s="3"/>
      <c r="CA221" s="3"/>
      <c r="CB221" s="3"/>
      <c r="CC221" s="3">
        <v>25</v>
      </c>
      <c r="CD221" s="3"/>
      <c r="CE221" s="3"/>
      <c r="CF221" s="3"/>
      <c r="CG221" s="3"/>
      <c r="CH221" s="3"/>
      <c r="CI221" s="3"/>
      <c r="CJ221" s="3"/>
      <c r="CK221" s="3"/>
      <c r="CL221" s="3"/>
      <c r="CM221" s="3"/>
      <c r="CN221" s="3"/>
      <c r="CO221" s="3"/>
      <c r="CP221" s="3"/>
      <c r="CQ221" s="3"/>
      <c r="CR221" s="3"/>
      <c r="CS221" s="3"/>
      <c r="CT221" s="3"/>
      <c r="CU221" s="3"/>
      <c r="CV221" s="3">
        <v>3</v>
      </c>
      <c r="CW221" s="3"/>
      <c r="CX221" s="3"/>
      <c r="CY221" s="3"/>
      <c r="CZ221" s="3"/>
      <c r="DA221" s="3"/>
      <c r="DB221" s="3"/>
      <c r="DC221" s="3"/>
      <c r="DD221" s="3"/>
      <c r="DE221" s="3"/>
      <c r="DF221" s="3"/>
      <c r="DG221" s="3"/>
      <c r="DH221" s="3"/>
      <c r="DI221" s="3"/>
      <c r="DJ221" s="3">
        <v>15</v>
      </c>
      <c r="DK221" s="3"/>
      <c r="DL221" s="3"/>
      <c r="DM221" s="3"/>
      <c r="DN221" s="3"/>
      <c r="DO221" s="3"/>
      <c r="DP221" s="3"/>
      <c r="DQ221" s="3"/>
      <c r="DR221" s="3"/>
      <c r="DS221" s="3"/>
      <c r="DT221" s="3"/>
      <c r="DU221" s="3">
        <v>10</v>
      </c>
      <c r="DV221" s="3"/>
      <c r="DW221" s="3"/>
      <c r="DX221" s="3"/>
      <c r="DY221" s="3"/>
      <c r="DZ221" s="3"/>
      <c r="EA221" s="3"/>
      <c r="EB221" s="3"/>
      <c r="EC221" s="3"/>
      <c r="ED221" s="3"/>
      <c r="EE221" s="3"/>
      <c r="EF221" s="3">
        <v>2</v>
      </c>
      <c r="EG221" s="3"/>
      <c r="EH221" s="3"/>
      <c r="EI221" s="3"/>
      <c r="EJ221" s="3"/>
      <c r="EK221" s="3"/>
      <c r="EL221" s="3"/>
      <c r="EM221" s="3"/>
      <c r="EN221" s="3"/>
      <c r="EO221" s="3">
        <v>15</v>
      </c>
      <c r="EP221" s="3"/>
      <c r="EQ221" s="3"/>
      <c r="ER221" s="3"/>
      <c r="ES221" s="3"/>
      <c r="ET221" s="3"/>
      <c r="EU221" s="3"/>
      <c r="EV221" s="3"/>
      <c r="EW221" s="3"/>
      <c r="EX221" s="3"/>
      <c r="EY221" s="3"/>
      <c r="EZ221" s="3"/>
      <c r="FA221" s="3"/>
      <c r="FB221" s="3"/>
      <c r="FC221" s="3"/>
      <c r="FD221" s="3"/>
      <c r="FE221" s="3"/>
      <c r="FF221" s="3"/>
      <c r="FG221" s="3"/>
      <c r="FH221" s="3"/>
      <c r="FI221" s="3"/>
      <c r="FJ221" s="3"/>
      <c r="FK221" s="3"/>
      <c r="FL221" s="3"/>
      <c r="FM221" s="3"/>
    </row>
    <row r="222" spans="1:169" ht="30" x14ac:dyDescent="0.25">
      <c r="A222" s="12" t="s">
        <v>146</v>
      </c>
      <c r="B222" s="4"/>
      <c r="C222" s="4" t="s">
        <v>111</v>
      </c>
      <c r="D222" s="4" t="s">
        <v>115</v>
      </c>
      <c r="E222" s="4">
        <v>2013</v>
      </c>
      <c r="F222" s="1">
        <f t="shared" si="8"/>
        <v>13</v>
      </c>
      <c r="G222" s="4"/>
      <c r="H222" s="3"/>
      <c r="I222" s="3"/>
      <c r="J222" s="3"/>
      <c r="K222" s="3"/>
      <c r="L222" s="3"/>
      <c r="M222" s="3"/>
      <c r="N222" s="3"/>
      <c r="O222" s="3"/>
      <c r="P222" s="3"/>
      <c r="Q222" s="3"/>
      <c r="R222" s="3"/>
      <c r="S222" s="3">
        <v>3</v>
      </c>
      <c r="T222" s="3"/>
      <c r="U222" s="3"/>
      <c r="V222" s="3"/>
      <c r="W222" s="3"/>
      <c r="X222" s="3"/>
      <c r="Y222" s="3"/>
      <c r="Z222" s="3"/>
      <c r="AA222" s="3"/>
      <c r="AB222" s="3"/>
      <c r="AC222" s="3"/>
      <c r="AD222" s="3"/>
      <c r="AE222" s="3">
        <v>9</v>
      </c>
      <c r="AF222" s="3">
        <v>3</v>
      </c>
      <c r="AG222" s="3"/>
      <c r="AH222" s="3"/>
      <c r="AI222" s="3"/>
      <c r="AJ222" s="3"/>
      <c r="AK222" s="3"/>
      <c r="AL222" s="3"/>
      <c r="AM222" s="3"/>
      <c r="AN222" s="3"/>
      <c r="AO222" s="3"/>
      <c r="AP222" s="3"/>
      <c r="AQ222" s="3"/>
      <c r="AR222" s="3"/>
      <c r="AS222" s="3">
        <v>12</v>
      </c>
      <c r="AT222" s="3"/>
      <c r="AU222" s="3"/>
      <c r="AV222" s="3"/>
      <c r="AW222" s="3"/>
      <c r="AX222" s="3"/>
      <c r="AY222" s="3"/>
      <c r="AZ222" s="3"/>
      <c r="BA222" s="3"/>
      <c r="BB222" s="3"/>
      <c r="BC222" s="3"/>
      <c r="BD222" s="3"/>
      <c r="BE222" s="3"/>
      <c r="BF222" s="3"/>
      <c r="BG222" s="3"/>
      <c r="BH222" s="3"/>
      <c r="BI222" s="3"/>
      <c r="BJ222" s="3">
        <v>20</v>
      </c>
      <c r="BK222" s="3"/>
      <c r="BL222" s="3"/>
      <c r="BM222" s="3"/>
      <c r="BN222" s="3"/>
      <c r="BO222" s="3"/>
      <c r="BP222" s="3"/>
      <c r="BQ222" s="3"/>
      <c r="BR222" s="3"/>
      <c r="BS222" s="3"/>
      <c r="BT222" s="3"/>
      <c r="BU222" s="3"/>
      <c r="BV222" s="3"/>
      <c r="BW222" s="3"/>
      <c r="BX222" s="3"/>
      <c r="BY222" s="3">
        <v>10</v>
      </c>
      <c r="BZ222" s="3"/>
      <c r="CA222" s="3"/>
      <c r="CB222" s="3"/>
      <c r="CC222" s="3">
        <v>10</v>
      </c>
      <c r="CD222" s="3"/>
      <c r="CE222" s="3"/>
      <c r="CF222" s="3"/>
      <c r="CG222" s="3"/>
      <c r="CH222" s="3"/>
      <c r="CI222" s="3"/>
      <c r="CJ222" s="3">
        <v>3</v>
      </c>
      <c r="CK222" s="3"/>
      <c r="CL222" s="3"/>
      <c r="CM222" s="3"/>
      <c r="CN222" s="3"/>
      <c r="CO222" s="3"/>
      <c r="CP222" s="3"/>
      <c r="CQ222" s="3"/>
      <c r="CR222" s="3"/>
      <c r="CS222" s="3"/>
      <c r="CT222" s="3"/>
      <c r="CU222" s="3"/>
      <c r="CV222" s="3"/>
      <c r="CW222" s="3"/>
      <c r="CX222" s="3"/>
      <c r="CY222" s="3"/>
      <c r="CZ222" s="3"/>
      <c r="DA222" s="3"/>
      <c r="DB222" s="3"/>
      <c r="DC222" s="3"/>
      <c r="DD222" s="3">
        <v>6</v>
      </c>
      <c r="DE222" s="3"/>
      <c r="DF222" s="3"/>
      <c r="DG222" s="3"/>
      <c r="DH222" s="3"/>
      <c r="DI222" s="3"/>
      <c r="DJ222" s="3"/>
      <c r="DK222" s="3"/>
      <c r="DL222" s="3"/>
      <c r="DM222" s="3"/>
      <c r="DN222" s="3"/>
      <c r="DO222" s="3"/>
      <c r="DP222" s="3"/>
      <c r="DQ222" s="3"/>
      <c r="DR222" s="3"/>
      <c r="DS222" s="3"/>
      <c r="DT222" s="3"/>
      <c r="DU222" s="3"/>
      <c r="DV222" s="3"/>
      <c r="DW222" s="3"/>
      <c r="DX222" s="3"/>
      <c r="DY222" s="3"/>
      <c r="DZ222" s="3"/>
      <c r="EA222" s="3">
        <v>5</v>
      </c>
      <c r="EB222" s="3"/>
      <c r="EC222" s="3">
        <v>10</v>
      </c>
      <c r="ED222" s="3"/>
      <c r="EE222" s="3"/>
      <c r="EF222" s="3">
        <v>6</v>
      </c>
      <c r="EG222" s="3"/>
      <c r="EH222" s="3">
        <v>3</v>
      </c>
      <c r="EI222" s="3"/>
      <c r="EJ222" s="3"/>
      <c r="EK222" s="3"/>
      <c r="EL222" s="3"/>
      <c r="EM222" s="3"/>
      <c r="EN222" s="3"/>
      <c r="EO222" s="3"/>
      <c r="EP222" s="3"/>
      <c r="EQ222" s="3"/>
      <c r="ER222" s="3"/>
      <c r="ES222" s="3"/>
      <c r="ET222" s="3"/>
      <c r="EU222" s="3"/>
      <c r="EV222" s="3"/>
      <c r="EW222" s="3"/>
      <c r="EX222" s="3"/>
      <c r="EY222" s="3"/>
      <c r="EZ222" s="3"/>
      <c r="FA222" s="3"/>
      <c r="FB222" s="3"/>
      <c r="FC222" s="3"/>
      <c r="FD222" s="3"/>
      <c r="FE222" s="3"/>
      <c r="FF222" s="3"/>
      <c r="FG222" s="3"/>
      <c r="FH222" s="3"/>
      <c r="FI222" s="3"/>
      <c r="FJ222" s="3"/>
      <c r="FK222" s="3"/>
      <c r="FL222" s="3"/>
      <c r="FM222" s="3"/>
    </row>
    <row r="223" spans="1:169" ht="45" x14ac:dyDescent="0.25">
      <c r="A223" s="12" t="s">
        <v>74</v>
      </c>
      <c r="B223" s="4" t="s">
        <v>107</v>
      </c>
      <c r="C223" s="4" t="s">
        <v>111</v>
      </c>
      <c r="D223" t="s">
        <v>314</v>
      </c>
      <c r="E223" s="4">
        <v>2017</v>
      </c>
      <c r="F223" s="1">
        <f t="shared" si="8"/>
        <v>6</v>
      </c>
      <c r="G223" s="4"/>
      <c r="H223" s="3"/>
      <c r="I223" s="3"/>
      <c r="J223" s="3"/>
      <c r="K223" s="3"/>
      <c r="L223" s="3"/>
      <c r="M223" s="3"/>
      <c r="N223" s="3"/>
      <c r="O223" s="3"/>
      <c r="P223" s="3"/>
      <c r="Q223" s="3"/>
      <c r="R223" s="3"/>
      <c r="S223" s="3" t="s">
        <v>63</v>
      </c>
      <c r="T223" s="3"/>
      <c r="U223" s="3"/>
      <c r="V223" s="3"/>
      <c r="W223" s="3"/>
      <c r="X223" s="3"/>
      <c r="Y223" s="3"/>
      <c r="Z223" s="3"/>
      <c r="AA223" s="3"/>
      <c r="AB223" s="3"/>
      <c r="AC223" s="3" t="s">
        <v>63</v>
      </c>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t="s">
        <v>63</v>
      </c>
      <c r="BV223" s="3"/>
      <c r="BW223" s="3"/>
      <c r="BX223" s="3"/>
      <c r="BY223" s="3"/>
      <c r="BZ223" s="3"/>
      <c r="CA223" s="3"/>
      <c r="CB223" s="3"/>
      <c r="CC223" s="3" t="s">
        <v>63</v>
      </c>
      <c r="CD223" s="3"/>
      <c r="CE223" s="3"/>
      <c r="CF223" s="3"/>
      <c r="CG223" s="3"/>
      <c r="CH223" s="3"/>
      <c r="CI223" s="3"/>
      <c r="CJ223" s="3"/>
      <c r="CK223" s="3"/>
      <c r="CL223" s="3"/>
      <c r="CM223" s="3"/>
      <c r="CN223" s="3"/>
      <c r="CO223" s="3"/>
      <c r="CP223" s="3"/>
      <c r="CQ223" s="3" t="s">
        <v>63</v>
      </c>
      <c r="CR223" s="3"/>
      <c r="CS223" s="3"/>
      <c r="CT223" s="3"/>
      <c r="CU223" s="3"/>
      <c r="CV223" s="3" t="s">
        <v>63</v>
      </c>
      <c r="CW223" s="3"/>
      <c r="CX223" s="3"/>
      <c r="CY223" s="3"/>
      <c r="CZ223" s="3"/>
      <c r="DA223" s="3"/>
      <c r="DB223" s="3"/>
      <c r="DC223" s="3"/>
      <c r="DD223" s="3"/>
      <c r="DE223" s="3"/>
      <c r="DF223" s="3"/>
      <c r="DG223" s="3"/>
      <c r="DH223" s="3"/>
      <c r="DI223" s="3"/>
      <c r="DJ223" s="3"/>
      <c r="DK223" s="3"/>
      <c r="DL223" s="3"/>
      <c r="DM223" s="3"/>
      <c r="DN223" s="3"/>
      <c r="DO223" s="3"/>
      <c r="DP223" s="3"/>
      <c r="DQ223" s="3"/>
      <c r="DR223" s="3"/>
      <c r="DS223" s="3"/>
      <c r="DT223" s="3"/>
      <c r="DU223" s="3"/>
      <c r="DV223" s="3"/>
      <c r="DW223" s="3"/>
      <c r="DX223" s="3"/>
      <c r="DY223" s="3"/>
      <c r="DZ223" s="3"/>
      <c r="EA223" s="3"/>
      <c r="EB223" s="3"/>
      <c r="EC223" s="3"/>
      <c r="ED223" s="3"/>
      <c r="EE223" s="3"/>
      <c r="EF223" s="3"/>
      <c r="EG223" s="3"/>
      <c r="EH223" s="3"/>
      <c r="EI223" s="3"/>
      <c r="EJ223" s="3"/>
      <c r="EK223" s="3"/>
      <c r="EL223" s="3"/>
      <c r="EM223" s="3"/>
      <c r="EN223" s="3"/>
      <c r="EO223" s="3"/>
      <c r="EP223" s="3"/>
      <c r="EQ223" s="3"/>
      <c r="ER223" s="3"/>
      <c r="ES223" s="3"/>
      <c r="ET223" s="3"/>
      <c r="EU223" s="3"/>
      <c r="EV223" s="3"/>
      <c r="EW223" s="3"/>
      <c r="EX223" s="3"/>
      <c r="EY223" s="3"/>
      <c r="EZ223" s="3"/>
      <c r="FA223" s="3"/>
      <c r="FB223" s="3"/>
      <c r="FC223" s="3"/>
      <c r="FD223" s="3"/>
      <c r="FE223" s="3"/>
      <c r="FF223" s="3"/>
      <c r="FG223" s="3"/>
      <c r="FH223" s="3"/>
      <c r="FI223" s="3"/>
      <c r="FJ223" s="3"/>
      <c r="FK223" s="3"/>
      <c r="FL223" s="3"/>
      <c r="FM223" s="3"/>
    </row>
    <row r="224" spans="1:169" ht="45" x14ac:dyDescent="0.25">
      <c r="A224" s="12" t="s">
        <v>77</v>
      </c>
      <c r="B224" s="4" t="s">
        <v>107</v>
      </c>
      <c r="C224" s="4" t="s">
        <v>111</v>
      </c>
      <c r="D224" t="s">
        <v>314</v>
      </c>
      <c r="E224" s="4">
        <v>2017</v>
      </c>
      <c r="F224" s="1">
        <f t="shared" si="8"/>
        <v>4</v>
      </c>
      <c r="G224" s="4"/>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t="s">
        <v>63</v>
      </c>
      <c r="BZ224" s="3"/>
      <c r="CA224" s="3"/>
      <c r="CB224" s="3"/>
      <c r="CC224" s="3" t="s">
        <v>63</v>
      </c>
      <c r="CD224" s="3"/>
      <c r="CE224" s="3"/>
      <c r="CF224" s="3"/>
      <c r="CG224" s="3"/>
      <c r="CH224" s="3"/>
      <c r="CI224" s="3"/>
      <c r="CJ224" s="3"/>
      <c r="CK224" s="3"/>
      <c r="CL224" s="3"/>
      <c r="CM224" s="3"/>
      <c r="CN224" s="3"/>
      <c r="CO224" s="3"/>
      <c r="CP224" s="3"/>
      <c r="CQ224" s="3"/>
      <c r="CR224" s="3"/>
      <c r="CS224" s="3"/>
      <c r="CT224" s="3"/>
      <c r="CU224" s="3"/>
      <c r="CV224" s="3" t="s">
        <v>63</v>
      </c>
      <c r="CW224" s="3"/>
      <c r="CX224" s="3"/>
      <c r="CY224" s="3"/>
      <c r="CZ224" s="3"/>
      <c r="DA224" s="3"/>
      <c r="DB224" s="3"/>
      <c r="DC224" s="3"/>
      <c r="DD224" s="3"/>
      <c r="DE224" s="3"/>
      <c r="DF224" s="3"/>
      <c r="DG224" s="3"/>
      <c r="DH224" s="3"/>
      <c r="DI224" s="3"/>
      <c r="DJ224" s="3"/>
      <c r="DK224" s="3"/>
      <c r="DL224" s="3"/>
      <c r="DM224" s="3"/>
      <c r="DN224" s="3"/>
      <c r="DO224" s="3"/>
      <c r="DP224" s="3"/>
      <c r="DQ224" s="3"/>
      <c r="DR224" s="3"/>
      <c r="DS224" s="3"/>
      <c r="DT224" s="3"/>
      <c r="DU224" s="3"/>
      <c r="DV224" s="3"/>
      <c r="DW224" s="3"/>
      <c r="DX224" s="3"/>
      <c r="DY224" s="3"/>
      <c r="DZ224" s="3"/>
      <c r="EA224" s="3"/>
      <c r="EB224" s="3"/>
      <c r="EC224" s="3" t="s">
        <v>63</v>
      </c>
      <c r="ED224" s="3"/>
      <c r="EE224" s="3"/>
      <c r="EF224" s="3"/>
      <c r="EG224" s="3"/>
      <c r="EH224" s="3"/>
      <c r="EI224" s="3"/>
      <c r="EJ224" s="3"/>
      <c r="EK224" s="3"/>
      <c r="EL224" s="3"/>
      <c r="EM224" s="3"/>
      <c r="EN224" s="3"/>
      <c r="EO224" s="3"/>
      <c r="EP224" s="3"/>
      <c r="EQ224" s="3"/>
      <c r="ER224" s="3"/>
      <c r="ES224" s="3"/>
      <c r="ET224" s="3"/>
      <c r="EU224" s="3"/>
      <c r="EV224" s="3"/>
      <c r="EW224" s="3"/>
      <c r="EX224" s="3"/>
      <c r="EY224" s="3"/>
      <c r="EZ224" s="3"/>
      <c r="FA224" s="3"/>
      <c r="FB224" s="3"/>
      <c r="FC224" s="3"/>
      <c r="FD224" s="3"/>
      <c r="FE224" s="3"/>
      <c r="FF224" s="3"/>
      <c r="FG224" s="3"/>
      <c r="FH224" s="3"/>
      <c r="FI224" s="3"/>
      <c r="FJ224" s="3"/>
      <c r="FK224" s="3"/>
      <c r="FL224" s="3"/>
      <c r="FM224" s="3"/>
    </row>
    <row r="225" spans="1:169" x14ac:dyDescent="0.25">
      <c r="A225" s="1"/>
      <c r="B225" s="4"/>
      <c r="D225" s="4"/>
      <c r="E225" s="4"/>
      <c r="F225" s="1"/>
      <c r="G225" s="4"/>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c r="CW225" s="3"/>
      <c r="CX225" s="3"/>
      <c r="CY225" s="3"/>
      <c r="CZ225" s="3"/>
      <c r="DA225" s="3"/>
      <c r="DB225" s="3"/>
      <c r="DC225" s="3"/>
      <c r="DD225" s="3"/>
      <c r="DE225" s="3"/>
      <c r="DF225" s="3"/>
      <c r="DG225" s="3"/>
      <c r="DH225" s="3"/>
      <c r="DI225" s="3"/>
      <c r="DJ225" s="3"/>
      <c r="DK225" s="3"/>
      <c r="DL225" s="3"/>
      <c r="DM225" s="3"/>
      <c r="DN225" s="3"/>
      <c r="DO225" s="3"/>
      <c r="DP225" s="3"/>
      <c r="DQ225" s="3"/>
      <c r="DR225" s="3"/>
      <c r="DS225" s="3"/>
      <c r="DT225" s="3"/>
      <c r="DU225" s="3"/>
      <c r="DV225" s="3"/>
      <c r="DW225" s="3"/>
      <c r="DX225" s="3"/>
      <c r="DY225" s="3"/>
      <c r="DZ225" s="3"/>
      <c r="EA225" s="3"/>
      <c r="EB225" s="3"/>
      <c r="EC225" s="3"/>
      <c r="ED225" s="3"/>
      <c r="EE225" s="3"/>
      <c r="EF225" s="3"/>
      <c r="EG225" s="3"/>
      <c r="EH225" s="3"/>
      <c r="EI225" s="3"/>
      <c r="EJ225" s="3"/>
      <c r="EK225" s="3"/>
      <c r="EL225" s="3"/>
      <c r="EM225" s="3"/>
      <c r="EN225" s="3"/>
      <c r="EO225" s="3"/>
      <c r="EP225" s="3"/>
      <c r="EQ225" s="3"/>
      <c r="ER225" s="3"/>
      <c r="ES225" s="3"/>
      <c r="ET225" s="3"/>
      <c r="EU225" s="3"/>
      <c r="EV225" s="3"/>
      <c r="EW225" s="3"/>
      <c r="EX225" s="3"/>
      <c r="EY225" s="3"/>
      <c r="EZ225" s="3"/>
      <c r="FA225" s="3"/>
      <c r="FB225" s="3"/>
      <c r="FC225" s="3"/>
      <c r="FD225" s="3"/>
      <c r="FE225" s="3"/>
      <c r="FF225" s="3"/>
      <c r="FG225" s="3"/>
      <c r="FH225" s="3"/>
      <c r="FI225" s="3"/>
      <c r="FJ225" s="3"/>
      <c r="FK225" s="3"/>
      <c r="FL225" s="3"/>
      <c r="FM225" s="3"/>
    </row>
    <row r="226" spans="1:169" ht="30" x14ac:dyDescent="0.25">
      <c r="A226" s="1" t="s">
        <v>178</v>
      </c>
      <c r="B226" s="4"/>
      <c r="C226" s="4" t="s">
        <v>114</v>
      </c>
      <c r="D226" s="4" t="s">
        <v>56</v>
      </c>
      <c r="E226" s="4"/>
      <c r="F226" s="1" t="str">
        <f>IF(C226="Seed","NA",(COUNT(H226:ADO226)+COUNTIF(H226:ADO226,"Y")+(COUNTIF(H226:ADO226,"A")/2)))</f>
        <v>NA</v>
      </c>
      <c r="G226" s="4">
        <f t="shared" ref="G226:G235" si="9">COUNTIF(H226:GO226,"M")</f>
        <v>14</v>
      </c>
      <c r="H226" s="3"/>
      <c r="I226" s="3"/>
      <c r="J226" s="3"/>
      <c r="K226" s="3"/>
      <c r="L226" s="3"/>
      <c r="M226" s="3"/>
      <c r="N226" s="3" t="s">
        <v>388</v>
      </c>
      <c r="O226" s="3"/>
      <c r="P226" s="3"/>
      <c r="Q226" s="3"/>
      <c r="R226" s="3"/>
      <c r="S226" s="3"/>
      <c r="T226" s="3"/>
      <c r="U226" s="3"/>
      <c r="V226" s="3"/>
      <c r="W226" s="3" t="s">
        <v>388</v>
      </c>
      <c r="X226" s="3"/>
      <c r="Y226" s="3"/>
      <c r="Z226" s="3"/>
      <c r="AA226" s="3"/>
      <c r="AB226" s="3"/>
      <c r="AC226" s="3" t="s">
        <v>388</v>
      </c>
      <c r="AD226" s="3" t="s">
        <v>388</v>
      </c>
      <c r="AE226" s="3"/>
      <c r="AF226" s="3"/>
      <c r="AG226" s="3"/>
      <c r="AH226" s="3"/>
      <c r="AI226" s="3"/>
      <c r="AJ226" s="3"/>
      <c r="AK226" s="3"/>
      <c r="AL226" s="3"/>
      <c r="AM226" s="3"/>
      <c r="AN226" s="3"/>
      <c r="AO226" s="3"/>
      <c r="AP226" s="3"/>
      <c r="AQ226" s="3"/>
      <c r="AR226" s="3"/>
      <c r="AS226" s="3"/>
      <c r="AT226" s="3"/>
      <c r="AU226" s="3"/>
      <c r="AV226" s="3"/>
      <c r="AW226" s="3"/>
      <c r="AX226" s="3"/>
      <c r="AY226" s="3" t="s">
        <v>388</v>
      </c>
      <c r="AZ226" s="3"/>
      <c r="BA226" s="3"/>
      <c r="BB226" s="3"/>
      <c r="BC226" s="3"/>
      <c r="BD226" s="3"/>
      <c r="BE226" s="3"/>
      <c r="BF226" s="3"/>
      <c r="BG226" s="3"/>
      <c r="BH226" s="3"/>
      <c r="BI226" s="3" t="s">
        <v>388</v>
      </c>
      <c r="BJ226" s="3"/>
      <c r="BK226" s="3"/>
      <c r="BL226" s="3" t="s">
        <v>388</v>
      </c>
      <c r="BM226" s="3"/>
      <c r="BN226" s="3"/>
      <c r="BO226" s="3" t="s">
        <v>388</v>
      </c>
      <c r="BP226" s="3"/>
      <c r="BQ226" s="3"/>
      <c r="BR226" s="3"/>
      <c r="BS226" s="3" t="s">
        <v>388</v>
      </c>
      <c r="BT226" s="3"/>
      <c r="BU226" s="3"/>
      <c r="BV226" s="3"/>
      <c r="BW226" s="3"/>
      <c r="BX226" s="3"/>
      <c r="BY226" s="3"/>
      <c r="BZ226" s="3"/>
      <c r="CA226" s="3"/>
      <c r="CB226" s="3"/>
      <c r="CC226" s="3"/>
      <c r="CD226" s="3" t="s">
        <v>388</v>
      </c>
      <c r="CE226" s="3" t="s">
        <v>388</v>
      </c>
      <c r="CF226" s="3"/>
      <c r="CG226" s="3"/>
      <c r="CH226" s="3"/>
      <c r="CI226" s="3"/>
      <c r="CJ226" s="3"/>
      <c r="CK226" s="3"/>
      <c r="CL226" s="3"/>
      <c r="CM226" s="3"/>
      <c r="CN226" s="3"/>
      <c r="CO226" s="3"/>
      <c r="CP226" s="3"/>
      <c r="CQ226" s="3"/>
      <c r="CR226" s="3"/>
      <c r="CS226" s="3"/>
      <c r="CT226" s="3"/>
      <c r="CU226" s="3"/>
      <c r="CV226" s="3"/>
      <c r="CW226" s="3"/>
      <c r="CX226" s="3" t="s">
        <v>388</v>
      </c>
      <c r="CY226" s="3"/>
      <c r="CZ226" s="3"/>
      <c r="DA226" s="3"/>
      <c r="DB226" s="3"/>
      <c r="DC226" s="3"/>
      <c r="DD226" s="3"/>
      <c r="DE226" s="3"/>
      <c r="DF226" s="3"/>
      <c r="DG226" s="3"/>
      <c r="DH226" s="3"/>
      <c r="DI226" s="3"/>
      <c r="DJ226" s="3"/>
      <c r="DK226" s="3"/>
      <c r="DL226" s="3"/>
      <c r="DM226" s="3"/>
      <c r="DN226" s="3"/>
      <c r="DO226" s="3"/>
      <c r="DP226" s="3"/>
      <c r="DQ226" s="3"/>
      <c r="DR226" s="3"/>
      <c r="DS226" s="3"/>
      <c r="DT226" s="3"/>
      <c r="DU226" s="3"/>
      <c r="DV226" s="3"/>
      <c r="DW226" s="3"/>
      <c r="DX226" s="3"/>
      <c r="DY226" s="3"/>
      <c r="DZ226" s="3"/>
      <c r="EA226" s="3"/>
      <c r="EB226" s="3"/>
      <c r="EC226" s="3"/>
      <c r="ED226" s="3"/>
      <c r="EE226" s="3" t="s">
        <v>388</v>
      </c>
      <c r="EF226" s="3"/>
      <c r="EG226" s="3"/>
      <c r="EH226" s="3"/>
      <c r="EI226" s="3"/>
      <c r="EJ226" s="3"/>
      <c r="EK226" s="3"/>
      <c r="EL226" s="3"/>
      <c r="EM226" s="3"/>
      <c r="EN226" s="3"/>
      <c r="EO226" s="3"/>
      <c r="EP226" s="3"/>
      <c r="EQ226" s="3"/>
      <c r="ER226" s="3"/>
      <c r="ES226" s="3"/>
      <c r="ET226" s="3"/>
      <c r="EU226" s="3"/>
      <c r="EV226" s="3"/>
      <c r="EW226" s="3"/>
      <c r="EX226" s="3"/>
      <c r="EY226" s="3"/>
      <c r="EZ226" s="3"/>
      <c r="FA226" s="3"/>
      <c r="FB226" s="3"/>
      <c r="FC226" s="3"/>
      <c r="FD226" s="3"/>
      <c r="FE226" s="3"/>
      <c r="FF226" s="3"/>
      <c r="FG226" s="3"/>
      <c r="FH226" s="3"/>
      <c r="FI226" s="3"/>
      <c r="FJ226" s="3"/>
      <c r="FK226" s="3" t="s">
        <v>388</v>
      </c>
      <c r="FL226" s="3"/>
      <c r="FM226" s="3"/>
    </row>
    <row r="227" spans="1:169" ht="30" x14ac:dyDescent="0.25">
      <c r="A227" s="1" t="s">
        <v>393</v>
      </c>
      <c r="B227" s="4"/>
      <c r="C227" s="4" t="s">
        <v>114</v>
      </c>
      <c r="D227" s="4" t="s">
        <v>56</v>
      </c>
      <c r="E227" s="4"/>
      <c r="F227" s="1" t="str">
        <f>IF(C227="Seed","NA",(COUNT(H227:ADO227)+COUNTIF(H227:ADO227,"Y")+(COUNTIF(H227:ADO227,"A")/2)))</f>
        <v>NA</v>
      </c>
      <c r="G227" s="4">
        <f t="shared" si="9"/>
        <v>41</v>
      </c>
      <c r="H227" s="3" t="s">
        <v>388</v>
      </c>
      <c r="I227" s="3"/>
      <c r="J227" s="3" t="s">
        <v>388</v>
      </c>
      <c r="K227" s="3"/>
      <c r="L227" s="3"/>
      <c r="M227" s="3"/>
      <c r="N227" s="3"/>
      <c r="O227" s="3"/>
      <c r="P227" s="3"/>
      <c r="Q227" s="3"/>
      <c r="R227" s="3"/>
      <c r="S227" s="3"/>
      <c r="T227" s="3"/>
      <c r="U227" s="3"/>
      <c r="V227" s="3" t="s">
        <v>388</v>
      </c>
      <c r="W227" s="3"/>
      <c r="X227" s="3" t="s">
        <v>388</v>
      </c>
      <c r="Y227" s="3"/>
      <c r="Z227" s="3"/>
      <c r="AA227" s="3"/>
      <c r="AB227" s="3"/>
      <c r="AC227" s="3" t="s">
        <v>388</v>
      </c>
      <c r="AD227" s="3" t="s">
        <v>388</v>
      </c>
      <c r="AE227" s="3"/>
      <c r="AF227" s="3" t="s">
        <v>388</v>
      </c>
      <c r="AG227" s="3"/>
      <c r="AH227" s="3"/>
      <c r="AI227" s="3"/>
      <c r="AJ227" s="3"/>
      <c r="AK227" s="3"/>
      <c r="AL227" s="3"/>
      <c r="AM227" s="3"/>
      <c r="AN227" s="3"/>
      <c r="AO227" s="3"/>
      <c r="AP227" s="3" t="s">
        <v>388</v>
      </c>
      <c r="AQ227" s="3" t="s">
        <v>388</v>
      </c>
      <c r="AR227" s="3" t="s">
        <v>388</v>
      </c>
      <c r="AS227" s="3" t="s">
        <v>388</v>
      </c>
      <c r="AT227" s="3"/>
      <c r="AU227" s="3"/>
      <c r="AV227" s="3"/>
      <c r="AW227" s="3" t="s">
        <v>388</v>
      </c>
      <c r="AX227" s="3" t="s">
        <v>388</v>
      </c>
      <c r="AY227" s="3"/>
      <c r="AZ227" s="3"/>
      <c r="BA227" s="3"/>
      <c r="BB227" s="3" t="s">
        <v>388</v>
      </c>
      <c r="BC227" s="3"/>
      <c r="BD227" s="3"/>
      <c r="BE227" s="3"/>
      <c r="BF227" s="3"/>
      <c r="BG227" s="3"/>
      <c r="BH227" s="3"/>
      <c r="BI227" s="3"/>
      <c r="BJ227" s="3"/>
      <c r="BK227" s="3"/>
      <c r="BL227" s="3"/>
      <c r="BM227" s="3"/>
      <c r="BN227" s="3"/>
      <c r="BO227" s="3"/>
      <c r="BP227" s="3" t="s">
        <v>388</v>
      </c>
      <c r="BQ227" s="3"/>
      <c r="BR227" s="3"/>
      <c r="BS227" s="3"/>
      <c r="BT227" s="3" t="s">
        <v>388</v>
      </c>
      <c r="BU227" s="3"/>
      <c r="BV227" s="3"/>
      <c r="BW227" s="3"/>
      <c r="BX227" s="3"/>
      <c r="BY227" s="3"/>
      <c r="BZ227" s="3"/>
      <c r="CA227" s="3"/>
      <c r="CB227" s="3"/>
      <c r="CC227" s="3" t="s">
        <v>388</v>
      </c>
      <c r="CD227" s="3"/>
      <c r="CE227" s="3"/>
      <c r="CF227" s="3"/>
      <c r="CG227" s="3" t="s">
        <v>388</v>
      </c>
      <c r="CH227" s="3" t="s">
        <v>388</v>
      </c>
      <c r="CI227" s="3" t="s">
        <v>388</v>
      </c>
      <c r="CJ227" s="3"/>
      <c r="CK227" s="3"/>
      <c r="CL227" s="3"/>
      <c r="CM227" s="3" t="s">
        <v>388</v>
      </c>
      <c r="CN227" s="3"/>
      <c r="CO227" s="3"/>
      <c r="CP227" s="3"/>
      <c r="CQ227" s="3"/>
      <c r="CR227" s="3"/>
      <c r="CS227" s="3"/>
      <c r="CT227" s="3"/>
      <c r="CU227" s="3"/>
      <c r="CV227" s="3" t="s">
        <v>388</v>
      </c>
      <c r="CW227" s="3"/>
      <c r="CX227" s="3"/>
      <c r="CY227" s="3"/>
      <c r="CZ227" s="3"/>
      <c r="DA227" s="3"/>
      <c r="DB227" s="3"/>
      <c r="DC227" s="3"/>
      <c r="DD227" s="3"/>
      <c r="DE227" s="3" t="s">
        <v>388</v>
      </c>
      <c r="DF227" s="3"/>
      <c r="DG227" s="3"/>
      <c r="DH227" s="3"/>
      <c r="DI227" s="3" t="s">
        <v>388</v>
      </c>
      <c r="DJ227" s="3" t="s">
        <v>388</v>
      </c>
      <c r="DK227" s="3"/>
      <c r="DL227" s="3"/>
      <c r="DM227" s="3"/>
      <c r="DN227" s="3"/>
      <c r="DO227" s="3"/>
      <c r="DP227" s="3"/>
      <c r="DQ227" s="3"/>
      <c r="DR227" s="3"/>
      <c r="DS227" s="3" t="s">
        <v>388</v>
      </c>
      <c r="DT227" s="3"/>
      <c r="DU227" s="3"/>
      <c r="DV227" s="3"/>
      <c r="DW227" s="3" t="s">
        <v>388</v>
      </c>
      <c r="DX227" s="3" t="s">
        <v>388</v>
      </c>
      <c r="DY227" s="3" t="s">
        <v>388</v>
      </c>
      <c r="DZ227" s="3"/>
      <c r="EA227" s="3"/>
      <c r="EB227" s="3"/>
      <c r="EC227" s="3" t="s">
        <v>388</v>
      </c>
      <c r="ED227" s="3"/>
      <c r="EE227" s="3"/>
      <c r="EF227" s="3"/>
      <c r="EG227" s="3"/>
      <c r="EH227" s="3"/>
      <c r="EI227" s="3"/>
      <c r="EJ227" s="3"/>
      <c r="EK227" s="3"/>
      <c r="EL227" s="3"/>
      <c r="EM227" s="3"/>
      <c r="EN227" s="3"/>
      <c r="EO227" s="3"/>
      <c r="EP227" s="3"/>
      <c r="EQ227" s="3"/>
      <c r="ER227" s="3" t="s">
        <v>388</v>
      </c>
      <c r="ES227" s="3" t="s">
        <v>388</v>
      </c>
      <c r="ET227" s="3"/>
      <c r="EU227" s="3"/>
      <c r="EV227" s="3"/>
      <c r="EW227" s="3" t="s">
        <v>388</v>
      </c>
      <c r="EX227" s="3" t="s">
        <v>388</v>
      </c>
      <c r="EY227" s="3" t="s">
        <v>388</v>
      </c>
      <c r="EZ227" s="3" t="s">
        <v>388</v>
      </c>
      <c r="FA227" s="3"/>
      <c r="FB227" s="3"/>
      <c r="FC227" s="3" t="s">
        <v>388</v>
      </c>
      <c r="FD227" s="3" t="s">
        <v>388</v>
      </c>
      <c r="FE227" s="3" t="s">
        <v>388</v>
      </c>
      <c r="FF227" s="3"/>
      <c r="FG227" s="3"/>
      <c r="FH227" s="3"/>
      <c r="FI227" s="3"/>
      <c r="FJ227" s="3" t="s">
        <v>388</v>
      </c>
      <c r="FK227" s="3"/>
      <c r="FL227" s="3" t="s">
        <v>388</v>
      </c>
      <c r="FM227" s="3"/>
    </row>
    <row r="228" spans="1:169" x14ac:dyDescent="0.25">
      <c r="A228" s="1" t="s">
        <v>386</v>
      </c>
      <c r="B228" s="4"/>
      <c r="C228" s="4" t="s">
        <v>114</v>
      </c>
      <c r="D228" s="4" t="s">
        <v>56</v>
      </c>
      <c r="E228" s="4"/>
      <c r="F228" s="1" t="str">
        <f>IF(C228="Seed","NA",(COUNT(H228:ADO228)+COUNTIF(H228:ADO228,"Y")+(COUNTIF(H228:ADO228,"A")/2)))</f>
        <v>NA</v>
      </c>
      <c r="G228" s="4">
        <f t="shared" si="9"/>
        <v>37</v>
      </c>
      <c r="H228" s="3"/>
      <c r="I228" s="3" t="s">
        <v>388</v>
      </c>
      <c r="J228" s="3"/>
      <c r="K228" s="3"/>
      <c r="L228" s="3"/>
      <c r="M228" s="3"/>
      <c r="N228" s="3"/>
      <c r="O228" s="3"/>
      <c r="P228" s="3" t="s">
        <v>388</v>
      </c>
      <c r="Q228" s="3"/>
      <c r="R228" s="3"/>
      <c r="S228" s="3" t="s">
        <v>388</v>
      </c>
      <c r="T228" s="3"/>
      <c r="U228" s="3"/>
      <c r="V228" s="3"/>
      <c r="W228" s="3" t="s">
        <v>388</v>
      </c>
      <c r="X228" s="3"/>
      <c r="Y228" s="3"/>
      <c r="Z228" s="3"/>
      <c r="AA228" s="3"/>
      <c r="AB228" s="3" t="s">
        <v>388</v>
      </c>
      <c r="AC228" s="3" t="s">
        <v>388</v>
      </c>
      <c r="AD228" s="3" t="s">
        <v>388</v>
      </c>
      <c r="AE228" s="3"/>
      <c r="AF228" s="3" t="s">
        <v>388</v>
      </c>
      <c r="AG228" s="3"/>
      <c r="AH228" s="3" t="s">
        <v>388</v>
      </c>
      <c r="AI228" s="3"/>
      <c r="AJ228" s="3" t="s">
        <v>388</v>
      </c>
      <c r="AK228" s="3"/>
      <c r="AL228" s="3"/>
      <c r="AM228" s="3"/>
      <c r="AN228" s="3"/>
      <c r="AO228" s="3"/>
      <c r="AP228" s="3" t="s">
        <v>388</v>
      </c>
      <c r="AQ228" s="3" t="s">
        <v>388</v>
      </c>
      <c r="AR228" s="3"/>
      <c r="AS228" s="3"/>
      <c r="AT228" s="3" t="s">
        <v>388</v>
      </c>
      <c r="AU228" s="3" t="s">
        <v>388</v>
      </c>
      <c r="AV228" s="3"/>
      <c r="AW228" s="3"/>
      <c r="AX228" s="3"/>
      <c r="AY228" s="3" t="s">
        <v>388</v>
      </c>
      <c r="AZ228" s="3" t="s">
        <v>388</v>
      </c>
      <c r="BA228" s="3"/>
      <c r="BB228" s="3" t="s">
        <v>388</v>
      </c>
      <c r="BC228" s="3"/>
      <c r="BD228" s="3"/>
      <c r="BE228" s="3"/>
      <c r="BF228" s="3"/>
      <c r="BG228" s="3"/>
      <c r="BH228" s="3" t="s">
        <v>388</v>
      </c>
      <c r="BI228" s="3"/>
      <c r="BJ228" s="3"/>
      <c r="BK228" s="3"/>
      <c r="BL228" s="3"/>
      <c r="BM228" s="3"/>
      <c r="BN228" s="3" t="s">
        <v>388</v>
      </c>
      <c r="BO228" s="3"/>
      <c r="BP228" s="3"/>
      <c r="BQ228" s="3"/>
      <c r="BR228" s="3"/>
      <c r="BS228" s="3"/>
      <c r="BT228" s="3" t="s">
        <v>388</v>
      </c>
      <c r="BU228" s="3" t="s">
        <v>388</v>
      </c>
      <c r="BV228" s="3"/>
      <c r="BW228" s="3"/>
      <c r="BX228" s="3" t="s">
        <v>388</v>
      </c>
      <c r="BY228" s="3" t="s">
        <v>388</v>
      </c>
      <c r="BZ228" s="3"/>
      <c r="CA228" s="3"/>
      <c r="CB228" s="3"/>
      <c r="CC228" s="3" t="s">
        <v>388</v>
      </c>
      <c r="CD228" s="3"/>
      <c r="CE228" s="3"/>
      <c r="CF228" s="3"/>
      <c r="CG228" s="3"/>
      <c r="CH228" s="3"/>
      <c r="CI228" s="3"/>
      <c r="CJ228" s="3"/>
      <c r="CK228" s="3"/>
      <c r="CL228" s="3"/>
      <c r="CM228" s="3"/>
      <c r="CN228" s="3"/>
      <c r="CO228" s="3"/>
      <c r="CP228" s="3"/>
      <c r="CQ228" s="3" t="s">
        <v>388</v>
      </c>
      <c r="CR228" s="3" t="s">
        <v>388</v>
      </c>
      <c r="CS228" s="3"/>
      <c r="CT228" s="3"/>
      <c r="CU228" s="3"/>
      <c r="CV228" s="3" t="s">
        <v>388</v>
      </c>
      <c r="CW228" s="3"/>
      <c r="CX228" s="3"/>
      <c r="CY228" s="3"/>
      <c r="CZ228" s="3"/>
      <c r="DA228" s="3"/>
      <c r="DB228" s="3"/>
      <c r="DC228" s="3"/>
      <c r="DD228" s="3"/>
      <c r="DE228" s="3"/>
      <c r="DF228" s="3"/>
      <c r="DG228" s="3"/>
      <c r="DH228" s="3"/>
      <c r="DI228" s="3"/>
      <c r="DJ228" s="3" t="s">
        <v>388</v>
      </c>
      <c r="DK228" s="3"/>
      <c r="DL228" s="3"/>
      <c r="DM228" s="3"/>
      <c r="DN228" s="3"/>
      <c r="DO228" s="3"/>
      <c r="DP228" s="3"/>
      <c r="DQ228" s="3"/>
      <c r="DR228" s="3"/>
      <c r="DS228" s="3"/>
      <c r="DT228" s="3"/>
      <c r="DU228" s="3"/>
      <c r="DV228" s="3" t="s">
        <v>388</v>
      </c>
      <c r="DW228" s="3"/>
      <c r="DX228" s="3"/>
      <c r="DY228" s="3"/>
      <c r="DZ228" s="3"/>
      <c r="EA228" s="3"/>
      <c r="EB228" s="3"/>
      <c r="EC228" s="3"/>
      <c r="ED228" s="3"/>
      <c r="EE228" s="3" t="s">
        <v>388</v>
      </c>
      <c r="EF228" s="3" t="s">
        <v>388</v>
      </c>
      <c r="EG228" s="3"/>
      <c r="EH228" s="3" t="s">
        <v>388</v>
      </c>
      <c r="EI228" s="3"/>
      <c r="EJ228" s="3" t="s">
        <v>388</v>
      </c>
      <c r="EK228" s="3"/>
      <c r="EL228" s="3"/>
      <c r="EM228" s="3"/>
      <c r="EN228" s="3"/>
      <c r="EO228" s="3"/>
      <c r="EP228" s="3" t="s">
        <v>388</v>
      </c>
      <c r="EQ228" s="3"/>
      <c r="ER228" s="3"/>
      <c r="ES228" s="3"/>
      <c r="ET228" s="3"/>
      <c r="EU228" s="3"/>
      <c r="EV228" s="3"/>
      <c r="EW228" s="3"/>
      <c r="EX228" s="3"/>
      <c r="EY228" s="3"/>
      <c r="EZ228" s="3"/>
      <c r="FA228" s="3" t="s">
        <v>388</v>
      </c>
      <c r="FB228" s="3"/>
      <c r="FC228" s="3"/>
      <c r="FD228" s="3"/>
      <c r="FE228" s="3"/>
      <c r="FF228" s="3"/>
      <c r="FG228" s="3"/>
      <c r="FH228" s="3"/>
      <c r="FI228" s="3"/>
      <c r="FJ228" s="3" t="s">
        <v>388</v>
      </c>
      <c r="FK228" s="3"/>
      <c r="FL228" s="3" t="s">
        <v>388</v>
      </c>
      <c r="FM228" s="3"/>
    </row>
    <row r="229" spans="1:169" x14ac:dyDescent="0.25">
      <c r="A229" s="1" t="s">
        <v>445</v>
      </c>
      <c r="B229" s="4"/>
      <c r="C229" s="4" t="s">
        <v>114</v>
      </c>
      <c r="D229" s="4" t="s">
        <v>56</v>
      </c>
      <c r="E229" s="4"/>
      <c r="F229" s="1" t="s">
        <v>446</v>
      </c>
      <c r="G229" s="4">
        <f t="shared" si="9"/>
        <v>41</v>
      </c>
      <c r="H229" s="3"/>
      <c r="I229" s="3" t="s">
        <v>388</v>
      </c>
      <c r="J229" s="3"/>
      <c r="K229" s="3"/>
      <c r="L229" s="3"/>
      <c r="M229" s="3"/>
      <c r="N229" s="3" t="s">
        <v>388</v>
      </c>
      <c r="O229" s="3"/>
      <c r="P229" s="3"/>
      <c r="Q229" s="3"/>
      <c r="R229" s="3"/>
      <c r="S229" s="3" t="s">
        <v>388</v>
      </c>
      <c r="T229" s="3"/>
      <c r="U229" s="3"/>
      <c r="V229" s="3"/>
      <c r="W229" s="3" t="s">
        <v>388</v>
      </c>
      <c r="X229" s="3"/>
      <c r="Y229" s="3"/>
      <c r="Z229" s="3"/>
      <c r="AA229" s="3"/>
      <c r="AB229" s="3" t="s">
        <v>388</v>
      </c>
      <c r="AC229" s="3" t="s">
        <v>388</v>
      </c>
      <c r="AD229" s="3" t="s">
        <v>388</v>
      </c>
      <c r="AE229" s="3" t="s">
        <v>388</v>
      </c>
      <c r="AF229" s="3" t="s">
        <v>388</v>
      </c>
      <c r="AG229" s="3"/>
      <c r="AH229" s="3" t="s">
        <v>388</v>
      </c>
      <c r="AI229" s="3"/>
      <c r="AJ229" s="3" t="s">
        <v>388</v>
      </c>
      <c r="AK229" s="3"/>
      <c r="AL229" s="3"/>
      <c r="AM229" s="3"/>
      <c r="AN229" s="3"/>
      <c r="AO229" s="3"/>
      <c r="AP229" s="3"/>
      <c r="AQ229" s="3" t="s">
        <v>388</v>
      </c>
      <c r="AR229" s="3"/>
      <c r="AS229" s="3" t="s">
        <v>388</v>
      </c>
      <c r="AT229" s="3"/>
      <c r="AU229" s="3" t="s">
        <v>388</v>
      </c>
      <c r="AV229" s="3"/>
      <c r="AW229" s="3"/>
      <c r="AX229" s="3" t="s">
        <v>388</v>
      </c>
      <c r="AY229" s="3"/>
      <c r="AZ229" s="3" t="s">
        <v>388</v>
      </c>
      <c r="BA229" s="3"/>
      <c r="BB229" s="3"/>
      <c r="BC229" s="3"/>
      <c r="BD229" s="3"/>
      <c r="BE229" s="3"/>
      <c r="BF229" s="3"/>
      <c r="BG229" s="3"/>
      <c r="BH229" s="3"/>
      <c r="BI229" s="3"/>
      <c r="BJ229" s="3" t="s">
        <v>388</v>
      </c>
      <c r="BK229" s="3"/>
      <c r="BL229" s="3"/>
      <c r="BM229" s="3"/>
      <c r="BN229" s="3" t="s">
        <v>388</v>
      </c>
      <c r="BO229" s="3"/>
      <c r="BP229" s="3"/>
      <c r="BQ229" s="3"/>
      <c r="BR229" s="3"/>
      <c r="BS229" s="3"/>
      <c r="BT229" s="3" t="s">
        <v>388</v>
      </c>
      <c r="BU229" s="3" t="s">
        <v>388</v>
      </c>
      <c r="BV229" s="3"/>
      <c r="BW229" s="3"/>
      <c r="BX229" s="3" t="s">
        <v>388</v>
      </c>
      <c r="BY229" s="3" t="s">
        <v>388</v>
      </c>
      <c r="BZ229" s="3"/>
      <c r="CA229" s="3"/>
      <c r="CB229" s="3"/>
      <c r="CC229" s="3" t="s">
        <v>388</v>
      </c>
      <c r="CD229" s="3"/>
      <c r="CE229" s="3"/>
      <c r="CF229" s="3"/>
      <c r="CG229" s="3"/>
      <c r="CH229" s="3"/>
      <c r="CI229" s="3"/>
      <c r="CJ229" s="3"/>
      <c r="CK229" s="3"/>
      <c r="CL229" s="3"/>
      <c r="CM229" s="3"/>
      <c r="CN229" s="3"/>
      <c r="CO229" s="3"/>
      <c r="CP229" s="3"/>
      <c r="CQ229" s="3" t="s">
        <v>388</v>
      </c>
      <c r="CR229" s="3" t="s">
        <v>388</v>
      </c>
      <c r="CS229" s="3"/>
      <c r="CT229" s="3"/>
      <c r="CU229" s="3"/>
      <c r="CV229" s="3" t="s">
        <v>388</v>
      </c>
      <c r="CW229" s="3"/>
      <c r="CX229" s="3"/>
      <c r="CY229" s="3"/>
      <c r="CZ229" s="3"/>
      <c r="DA229" s="3"/>
      <c r="DB229" s="3"/>
      <c r="DC229" s="3"/>
      <c r="DD229" s="3"/>
      <c r="DE229" s="3"/>
      <c r="DF229" s="3"/>
      <c r="DG229" s="3"/>
      <c r="DH229" s="3" t="s">
        <v>388</v>
      </c>
      <c r="DI229" s="3"/>
      <c r="DJ229" s="3" t="s">
        <v>388</v>
      </c>
      <c r="DK229" s="3"/>
      <c r="DL229" s="3"/>
      <c r="DM229" s="3"/>
      <c r="DN229" s="3"/>
      <c r="DO229" s="3"/>
      <c r="DP229" s="3"/>
      <c r="DQ229" s="3"/>
      <c r="DR229" s="3"/>
      <c r="DS229" s="3"/>
      <c r="DT229" s="3"/>
      <c r="DU229" s="3" t="s">
        <v>388</v>
      </c>
      <c r="DV229" s="3"/>
      <c r="DW229" s="3"/>
      <c r="DX229" s="3"/>
      <c r="DY229" s="3"/>
      <c r="DZ229" s="3"/>
      <c r="EA229" s="3"/>
      <c r="EB229" s="3"/>
      <c r="EC229" s="3" t="s">
        <v>388</v>
      </c>
      <c r="ED229" s="3"/>
      <c r="EE229" s="3"/>
      <c r="EF229" s="3" t="s">
        <v>388</v>
      </c>
      <c r="EG229" s="3"/>
      <c r="EH229" s="3" t="s">
        <v>388</v>
      </c>
      <c r="EI229" s="3"/>
      <c r="EJ229" s="3" t="s">
        <v>388</v>
      </c>
      <c r="EK229" s="3"/>
      <c r="EL229" s="3"/>
      <c r="EM229" s="3"/>
      <c r="EN229" s="3"/>
      <c r="EO229" s="3"/>
      <c r="EP229" s="3" t="s">
        <v>388</v>
      </c>
      <c r="EQ229" s="3" t="s">
        <v>388</v>
      </c>
      <c r="ER229" s="3"/>
      <c r="ES229" s="3"/>
      <c r="ET229" s="3"/>
      <c r="EU229" s="3"/>
      <c r="EV229" s="3"/>
      <c r="EW229" s="3" t="s">
        <v>388</v>
      </c>
      <c r="EX229" s="3"/>
      <c r="EY229" s="3"/>
      <c r="EZ229" s="3"/>
      <c r="FA229" s="3" t="s">
        <v>388</v>
      </c>
      <c r="FB229" s="3"/>
      <c r="FC229" s="3"/>
      <c r="FD229" s="3"/>
      <c r="FE229" s="3"/>
      <c r="FF229" s="3"/>
      <c r="FG229" s="3" t="s">
        <v>388</v>
      </c>
      <c r="FH229" s="3" t="s">
        <v>388</v>
      </c>
      <c r="FI229" s="3"/>
      <c r="FJ229" s="3" t="s">
        <v>388</v>
      </c>
      <c r="FK229" s="3"/>
      <c r="FL229" s="3" t="s">
        <v>388</v>
      </c>
      <c r="FM229" s="3"/>
    </row>
    <row r="230" spans="1:169" x14ac:dyDescent="0.25">
      <c r="A230" s="1" t="s">
        <v>452</v>
      </c>
      <c r="B230" s="4"/>
      <c r="C230" s="4" t="s">
        <v>114</v>
      </c>
      <c r="D230" s="4"/>
      <c r="E230" s="4"/>
      <c r="F230" s="1" t="s">
        <v>446</v>
      </c>
      <c r="G230" s="4">
        <f t="shared" si="9"/>
        <v>14</v>
      </c>
      <c r="H230" s="3"/>
      <c r="I230" s="3"/>
      <c r="J230" s="3"/>
      <c r="K230" s="3"/>
      <c r="L230" s="3"/>
      <c r="M230" s="3"/>
      <c r="N230" s="3" t="s">
        <v>388</v>
      </c>
      <c r="O230" s="3"/>
      <c r="P230" s="3"/>
      <c r="Q230" s="3"/>
      <c r="R230" s="3"/>
      <c r="S230" s="3"/>
      <c r="T230" s="3"/>
      <c r="U230" s="3"/>
      <c r="V230" s="3"/>
      <c r="W230" s="3"/>
      <c r="X230" s="3"/>
      <c r="Y230" s="3"/>
      <c r="Z230" s="3"/>
      <c r="AA230" s="3"/>
      <c r="AB230" s="3"/>
      <c r="AC230" s="3"/>
      <c r="AD230" s="3"/>
      <c r="AE230" s="3"/>
      <c r="AF230" s="3"/>
      <c r="AG230" s="3" t="s">
        <v>388</v>
      </c>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t="s">
        <v>388</v>
      </c>
      <c r="BF230" s="3"/>
      <c r="BG230" s="3"/>
      <c r="BH230" s="3"/>
      <c r="BI230" s="3"/>
      <c r="BJ230" s="3" t="s">
        <v>388</v>
      </c>
      <c r="BK230" s="3"/>
      <c r="BL230" s="3"/>
      <c r="BM230" s="3"/>
      <c r="BN230" s="3"/>
      <c r="BO230" s="3"/>
      <c r="BP230" s="3"/>
      <c r="BQ230" s="3"/>
      <c r="BR230" s="3"/>
      <c r="BS230" s="3"/>
      <c r="BT230" s="3"/>
      <c r="BU230" s="3"/>
      <c r="BV230" s="3"/>
      <c r="BW230" s="3"/>
      <c r="BX230" s="3"/>
      <c r="BY230" s="3"/>
      <c r="BZ230" s="3"/>
      <c r="CA230" s="3" t="s">
        <v>388</v>
      </c>
      <c r="CB230" s="3" t="s">
        <v>388</v>
      </c>
      <c r="CC230" s="3"/>
      <c r="CD230" s="3"/>
      <c r="CE230" s="3"/>
      <c r="CF230" s="3"/>
      <c r="CG230" s="3"/>
      <c r="CH230" s="3"/>
      <c r="CI230" s="3"/>
      <c r="CJ230" s="3"/>
      <c r="CK230" s="3"/>
      <c r="CL230" s="3"/>
      <c r="CM230" s="3"/>
      <c r="CN230" s="3"/>
      <c r="CO230" s="3"/>
      <c r="CP230" s="3"/>
      <c r="CQ230" s="3"/>
      <c r="CR230" s="3"/>
      <c r="CS230" s="3"/>
      <c r="CT230" s="3"/>
      <c r="CU230" s="3"/>
      <c r="CV230" s="3"/>
      <c r="CW230" s="3"/>
      <c r="CX230" s="3"/>
      <c r="CY230" s="3"/>
      <c r="CZ230" s="3"/>
      <c r="DA230" s="3"/>
      <c r="DB230" s="3"/>
      <c r="DC230" s="3"/>
      <c r="DD230" s="3"/>
      <c r="DE230" s="3"/>
      <c r="DF230" s="3" t="s">
        <v>388</v>
      </c>
      <c r="DG230" s="3"/>
      <c r="DH230" s="3"/>
      <c r="DI230" s="3"/>
      <c r="DJ230" s="3"/>
      <c r="DK230" s="3"/>
      <c r="DL230" s="3"/>
      <c r="DM230" s="3"/>
      <c r="DN230" s="3"/>
      <c r="DO230" s="3"/>
      <c r="DP230" s="3"/>
      <c r="DQ230" s="3"/>
      <c r="DR230" s="3"/>
      <c r="DS230" s="3"/>
      <c r="DT230" s="3"/>
      <c r="DU230" s="3" t="s">
        <v>388</v>
      </c>
      <c r="DV230" s="3"/>
      <c r="DW230" s="3"/>
      <c r="DX230" s="3"/>
      <c r="DY230" s="3"/>
      <c r="DZ230" s="3"/>
      <c r="EA230" s="3"/>
      <c r="EB230" s="3" t="s">
        <v>388</v>
      </c>
      <c r="EC230" s="3"/>
      <c r="ED230" s="3"/>
      <c r="EE230" s="3"/>
      <c r="EF230" s="3"/>
      <c r="EG230" s="3"/>
      <c r="EH230" s="3"/>
      <c r="EI230" s="3"/>
      <c r="EJ230" s="3"/>
      <c r="EK230" s="3"/>
      <c r="EL230" s="3"/>
      <c r="EM230" s="3"/>
      <c r="EN230" s="3"/>
      <c r="EO230" s="3"/>
      <c r="EP230" s="3"/>
      <c r="EQ230" s="3"/>
      <c r="ER230" s="3"/>
      <c r="ES230" s="3"/>
      <c r="ET230" s="3"/>
      <c r="EU230" s="3" t="s">
        <v>388</v>
      </c>
      <c r="EV230" s="3"/>
      <c r="EW230" s="3"/>
      <c r="EX230" s="3"/>
      <c r="EY230" s="3"/>
      <c r="EZ230" s="3"/>
      <c r="FA230" s="3"/>
      <c r="FB230" s="3"/>
      <c r="FC230" s="3"/>
      <c r="FD230" s="3"/>
      <c r="FE230" s="3"/>
      <c r="FF230" s="3" t="s">
        <v>388</v>
      </c>
      <c r="FG230" s="3" t="s">
        <v>388</v>
      </c>
      <c r="FH230" s="3" t="s">
        <v>388</v>
      </c>
      <c r="FI230" s="3" t="s">
        <v>388</v>
      </c>
      <c r="FJ230" s="3"/>
      <c r="FK230" s="3"/>
      <c r="FL230" s="3"/>
      <c r="FM230" s="3"/>
    </row>
    <row r="231" spans="1:169" x14ac:dyDescent="0.25">
      <c r="A231" s="1" t="s">
        <v>390</v>
      </c>
      <c r="B231" s="4"/>
      <c r="C231" s="4" t="s">
        <v>114</v>
      </c>
      <c r="D231" s="4" t="s">
        <v>56</v>
      </c>
      <c r="E231" s="4"/>
      <c r="F231" s="1" t="str">
        <f>IF(C231="Seed","NA",(COUNT(H231:ADO231)+COUNTIF(H231:ADO231,"Y")+(COUNTIF(H231:ADO231,"A")/2)))</f>
        <v>NA</v>
      </c>
      <c r="G231" s="4">
        <f t="shared" si="9"/>
        <v>38</v>
      </c>
      <c r="H231" s="3"/>
      <c r="I231" s="3" t="s">
        <v>388</v>
      </c>
      <c r="J231" s="3"/>
      <c r="K231" s="3"/>
      <c r="L231" s="3"/>
      <c r="M231" s="3"/>
      <c r="N231" s="3" t="s">
        <v>388</v>
      </c>
      <c r="O231" s="3"/>
      <c r="P231" s="3"/>
      <c r="Q231" s="3"/>
      <c r="R231" s="3"/>
      <c r="S231" s="3" t="s">
        <v>388</v>
      </c>
      <c r="T231" s="3"/>
      <c r="U231" s="3"/>
      <c r="V231" s="3"/>
      <c r="W231" s="3" t="s">
        <v>388</v>
      </c>
      <c r="X231" s="3"/>
      <c r="Y231" s="3"/>
      <c r="Z231" s="3"/>
      <c r="AA231" s="3"/>
      <c r="AB231" s="3" t="s">
        <v>388</v>
      </c>
      <c r="AC231" s="3" t="s">
        <v>388</v>
      </c>
      <c r="AD231" s="3" t="s">
        <v>388</v>
      </c>
      <c r="AE231" s="3"/>
      <c r="AF231" s="3" t="s">
        <v>388</v>
      </c>
      <c r="AG231" s="3"/>
      <c r="AH231" s="3" t="s">
        <v>388</v>
      </c>
      <c r="AI231" s="3"/>
      <c r="AJ231" s="3" t="s">
        <v>388</v>
      </c>
      <c r="AK231" s="3"/>
      <c r="AL231" s="3"/>
      <c r="AM231" s="3"/>
      <c r="AN231" s="3"/>
      <c r="AO231" s="3"/>
      <c r="AP231" s="3"/>
      <c r="AQ231" s="3" t="s">
        <v>388</v>
      </c>
      <c r="AR231" s="3"/>
      <c r="AS231" s="3" t="s">
        <v>388</v>
      </c>
      <c r="AT231" s="3"/>
      <c r="AU231" s="3" t="s">
        <v>388</v>
      </c>
      <c r="AV231" s="3"/>
      <c r="AW231" s="3"/>
      <c r="AX231" s="3" t="s">
        <v>388</v>
      </c>
      <c r="AY231" s="3"/>
      <c r="AZ231" s="3" t="s">
        <v>388</v>
      </c>
      <c r="BA231" s="3"/>
      <c r="BB231" s="3" t="s">
        <v>388</v>
      </c>
      <c r="BC231" s="3"/>
      <c r="BD231" s="3"/>
      <c r="BE231" s="3" t="s">
        <v>388</v>
      </c>
      <c r="BF231" s="3"/>
      <c r="BG231" s="3"/>
      <c r="BH231" s="3" t="s">
        <v>388</v>
      </c>
      <c r="BI231" s="3"/>
      <c r="BJ231" s="3" t="s">
        <v>388</v>
      </c>
      <c r="BK231" s="3"/>
      <c r="BL231" s="3"/>
      <c r="BM231" s="3"/>
      <c r="BN231" s="3" t="s">
        <v>388</v>
      </c>
      <c r="BO231" s="3"/>
      <c r="BP231" s="3"/>
      <c r="BQ231" s="3"/>
      <c r="BR231" s="3"/>
      <c r="BS231" s="3"/>
      <c r="BT231" s="3"/>
      <c r="BU231" s="3" t="s">
        <v>388</v>
      </c>
      <c r="BV231" s="3"/>
      <c r="BW231" s="3"/>
      <c r="BX231" s="3" t="s">
        <v>388</v>
      </c>
      <c r="BY231" s="3" t="s">
        <v>388</v>
      </c>
      <c r="BZ231" s="3"/>
      <c r="CA231" s="3"/>
      <c r="CB231" s="3"/>
      <c r="CC231" s="3" t="s">
        <v>388</v>
      </c>
      <c r="CD231" s="3"/>
      <c r="CE231" s="3"/>
      <c r="CF231" s="3"/>
      <c r="CG231" s="3"/>
      <c r="CH231" s="3"/>
      <c r="CI231" s="3"/>
      <c r="CJ231" s="3"/>
      <c r="CK231" s="3"/>
      <c r="CL231" s="3"/>
      <c r="CM231" s="3"/>
      <c r="CN231" s="3"/>
      <c r="CO231" s="3"/>
      <c r="CP231" s="3"/>
      <c r="CQ231" s="3" t="s">
        <v>388</v>
      </c>
      <c r="CR231" s="3" t="s">
        <v>388</v>
      </c>
      <c r="CS231" s="3"/>
      <c r="CT231" s="3"/>
      <c r="CU231" s="3"/>
      <c r="CV231" s="3" t="s">
        <v>388</v>
      </c>
      <c r="CW231" s="3"/>
      <c r="CX231" s="3"/>
      <c r="CY231" s="3"/>
      <c r="CZ231" s="3"/>
      <c r="DA231" s="3"/>
      <c r="DB231" s="3"/>
      <c r="DC231" s="3" t="s">
        <v>388</v>
      </c>
      <c r="DD231" s="3"/>
      <c r="DE231" s="3"/>
      <c r="DF231" s="3"/>
      <c r="DG231" s="3"/>
      <c r="DH231" s="3"/>
      <c r="DI231" s="3"/>
      <c r="DJ231" s="3" t="s">
        <v>388</v>
      </c>
      <c r="DK231" s="3"/>
      <c r="DL231" s="3"/>
      <c r="DM231" s="3"/>
      <c r="DN231" s="3"/>
      <c r="DO231" s="3"/>
      <c r="DP231" s="3"/>
      <c r="DQ231" s="3"/>
      <c r="DR231" s="3"/>
      <c r="DS231" s="3"/>
      <c r="DT231" s="3"/>
      <c r="DU231" s="3" t="s">
        <v>388</v>
      </c>
      <c r="DV231" s="3"/>
      <c r="DW231" s="3"/>
      <c r="DX231" s="3"/>
      <c r="DY231" s="3"/>
      <c r="DZ231" s="3"/>
      <c r="EA231" s="3"/>
      <c r="EB231" s="3"/>
      <c r="EC231" s="3" t="s">
        <v>388</v>
      </c>
      <c r="ED231" s="3"/>
      <c r="EE231" s="3"/>
      <c r="EF231" s="3" t="s">
        <v>388</v>
      </c>
      <c r="EG231" s="3"/>
      <c r="EH231" s="3" t="s">
        <v>388</v>
      </c>
      <c r="EI231" s="3"/>
      <c r="EJ231" s="3" t="s">
        <v>388</v>
      </c>
      <c r="EK231" s="3"/>
      <c r="EL231" s="3"/>
      <c r="EM231" s="3"/>
      <c r="EN231" s="3"/>
      <c r="EO231" s="3"/>
      <c r="EP231" s="3"/>
      <c r="EQ231" s="3"/>
      <c r="ER231" s="3"/>
      <c r="ES231" s="3"/>
      <c r="ET231" s="3"/>
      <c r="EU231" s="3"/>
      <c r="EV231" s="3"/>
      <c r="EW231" s="3" t="s">
        <v>388</v>
      </c>
      <c r="EX231" s="3"/>
      <c r="EY231" s="3"/>
      <c r="EZ231" s="3"/>
      <c r="FA231" s="3" t="s">
        <v>388</v>
      </c>
      <c r="FB231" s="3"/>
      <c r="FC231" s="3"/>
      <c r="FD231" s="3"/>
      <c r="FE231" s="3"/>
      <c r="FF231" s="3"/>
      <c r="FG231" s="3"/>
      <c r="FH231" s="3"/>
      <c r="FI231" s="3"/>
      <c r="FJ231" s="3" t="s">
        <v>388</v>
      </c>
      <c r="FK231" s="3"/>
      <c r="FL231" s="3" t="s">
        <v>388</v>
      </c>
      <c r="FM231" s="3"/>
    </row>
    <row r="232" spans="1:169" x14ac:dyDescent="0.25">
      <c r="A232" s="1" t="s">
        <v>451</v>
      </c>
      <c r="B232" s="4"/>
      <c r="C232" s="4" t="s">
        <v>114</v>
      </c>
      <c r="D232" s="4" t="s">
        <v>56</v>
      </c>
      <c r="E232" s="4"/>
      <c r="F232" s="1" t="s">
        <v>446</v>
      </c>
      <c r="G232" s="4">
        <f t="shared" si="9"/>
        <v>31</v>
      </c>
      <c r="H232" s="3"/>
      <c r="I232" s="3"/>
      <c r="J232" s="3"/>
      <c r="K232" s="3"/>
      <c r="L232" s="3"/>
      <c r="M232" s="3"/>
      <c r="N232" s="3" t="s">
        <v>388</v>
      </c>
      <c r="O232" s="3"/>
      <c r="P232" s="3"/>
      <c r="Q232" s="3"/>
      <c r="R232" s="3"/>
      <c r="S232" s="3" t="s">
        <v>388</v>
      </c>
      <c r="T232" s="3"/>
      <c r="U232" s="3"/>
      <c r="V232" s="3"/>
      <c r="W232" s="3"/>
      <c r="X232" s="3"/>
      <c r="Y232" s="3"/>
      <c r="Z232" s="3"/>
      <c r="AA232" s="3"/>
      <c r="AB232" s="3" t="s">
        <v>388</v>
      </c>
      <c r="AC232" s="3" t="s">
        <v>388</v>
      </c>
      <c r="AD232" s="3" t="s">
        <v>388</v>
      </c>
      <c r="AE232" s="3" t="s">
        <v>388</v>
      </c>
      <c r="AF232" s="3" t="s">
        <v>388</v>
      </c>
      <c r="AG232" s="3"/>
      <c r="AH232" s="3" t="s">
        <v>388</v>
      </c>
      <c r="AI232" s="3"/>
      <c r="AJ232" s="3" t="s">
        <v>388</v>
      </c>
      <c r="AK232" s="3"/>
      <c r="AL232" s="3"/>
      <c r="AM232" s="3"/>
      <c r="AN232" s="3"/>
      <c r="AO232" s="3"/>
      <c r="AP232" s="3"/>
      <c r="AQ232" s="3"/>
      <c r="AR232" s="3"/>
      <c r="AS232" s="3" t="s">
        <v>388</v>
      </c>
      <c r="AT232" s="3"/>
      <c r="AU232" s="3"/>
      <c r="AV232" s="3"/>
      <c r="AW232" s="3"/>
      <c r="AX232" s="3" t="s">
        <v>388</v>
      </c>
      <c r="AY232" s="3"/>
      <c r="AZ232" s="3" t="s">
        <v>388</v>
      </c>
      <c r="BA232" s="3"/>
      <c r="BB232" s="3" t="s">
        <v>388</v>
      </c>
      <c r="BC232" s="3" t="s">
        <v>388</v>
      </c>
      <c r="BD232" s="3"/>
      <c r="BE232" s="3"/>
      <c r="BF232" s="3"/>
      <c r="BG232" s="3"/>
      <c r="BH232" s="3" t="s">
        <v>388</v>
      </c>
      <c r="BI232" s="3"/>
      <c r="BJ232" s="3" t="s">
        <v>388</v>
      </c>
      <c r="BK232" s="3"/>
      <c r="BL232" s="3"/>
      <c r="BM232" s="3"/>
      <c r="BN232" s="3"/>
      <c r="BO232" s="3"/>
      <c r="BP232" s="3"/>
      <c r="BQ232" s="3"/>
      <c r="BR232" s="3"/>
      <c r="BS232" s="3"/>
      <c r="BT232" s="3" t="s">
        <v>388</v>
      </c>
      <c r="BU232" s="3"/>
      <c r="BV232" s="3"/>
      <c r="BW232" s="3"/>
      <c r="BX232" s="3" t="s">
        <v>388</v>
      </c>
      <c r="BY232" s="3" t="s">
        <v>388</v>
      </c>
      <c r="BZ232" s="3"/>
      <c r="CA232" s="3"/>
      <c r="CB232" s="3"/>
      <c r="CC232" s="3"/>
      <c r="CD232" s="3"/>
      <c r="CE232" s="3"/>
      <c r="CF232" s="3"/>
      <c r="CG232" s="3"/>
      <c r="CH232" s="3"/>
      <c r="CI232" s="3"/>
      <c r="CJ232" s="3"/>
      <c r="CK232" s="3"/>
      <c r="CL232" s="3"/>
      <c r="CM232" s="3"/>
      <c r="CN232" s="3"/>
      <c r="CO232" s="3"/>
      <c r="CP232" s="3"/>
      <c r="CQ232" s="3" t="s">
        <v>388</v>
      </c>
      <c r="CR232" s="3" t="s">
        <v>388</v>
      </c>
      <c r="CS232" s="3"/>
      <c r="CT232" s="3"/>
      <c r="CU232" s="3"/>
      <c r="CV232" s="3" t="s">
        <v>388</v>
      </c>
      <c r="CW232" s="3"/>
      <c r="CX232" s="3"/>
      <c r="CY232" s="3"/>
      <c r="CZ232" s="3" t="s">
        <v>388</v>
      </c>
      <c r="DA232" s="3"/>
      <c r="DB232" s="3"/>
      <c r="DC232" s="3"/>
      <c r="DD232" s="3"/>
      <c r="DE232" s="3"/>
      <c r="DF232" s="3"/>
      <c r="DG232" s="3"/>
      <c r="DH232" s="3"/>
      <c r="DI232" s="3"/>
      <c r="DJ232" s="3" t="s">
        <v>388</v>
      </c>
      <c r="DK232" s="3"/>
      <c r="DL232" s="3"/>
      <c r="DM232" s="3"/>
      <c r="DN232" s="3"/>
      <c r="DO232" s="3"/>
      <c r="DP232" s="3"/>
      <c r="DQ232" s="3"/>
      <c r="DR232" s="3"/>
      <c r="DS232" s="3"/>
      <c r="DT232" s="3"/>
      <c r="DU232" s="3" t="s">
        <v>388</v>
      </c>
      <c r="DV232" s="3"/>
      <c r="DW232" s="3"/>
      <c r="DX232" s="3"/>
      <c r="DY232" s="3"/>
      <c r="DZ232" s="3"/>
      <c r="EA232" s="3"/>
      <c r="EB232" s="3"/>
      <c r="EC232" s="3"/>
      <c r="ED232" s="3"/>
      <c r="EE232" s="3"/>
      <c r="EF232" s="3" t="s">
        <v>388</v>
      </c>
      <c r="EG232" s="3"/>
      <c r="EH232" s="3" t="s">
        <v>388</v>
      </c>
      <c r="EI232" s="3"/>
      <c r="EJ232" s="3" t="s">
        <v>388</v>
      </c>
      <c r="EK232" s="3"/>
      <c r="EL232" s="3"/>
      <c r="EM232" s="3"/>
      <c r="EN232" s="3"/>
      <c r="EO232" s="3"/>
      <c r="EP232" s="3"/>
      <c r="EQ232" s="3"/>
      <c r="ER232" s="3"/>
      <c r="ES232" s="3"/>
      <c r="ET232" s="3"/>
      <c r="EU232" s="3"/>
      <c r="EV232" s="3"/>
      <c r="EW232" s="3" t="s">
        <v>388</v>
      </c>
      <c r="EX232" s="3"/>
      <c r="EY232" s="3"/>
      <c r="EZ232" s="3"/>
      <c r="FA232" s="3" t="s">
        <v>388</v>
      </c>
      <c r="FB232" s="3"/>
      <c r="FC232" s="3"/>
      <c r="FD232" s="3"/>
      <c r="FE232" s="3"/>
      <c r="FF232" s="3"/>
      <c r="FG232" s="3"/>
      <c r="FH232" s="3"/>
      <c r="FI232" s="3"/>
      <c r="FJ232" s="3" t="s">
        <v>388</v>
      </c>
      <c r="FK232" s="3"/>
      <c r="FL232" s="3"/>
      <c r="FM232" s="3"/>
    </row>
    <row r="233" spans="1:169" x14ac:dyDescent="0.25">
      <c r="A233" s="1" t="s">
        <v>453</v>
      </c>
      <c r="B233" s="4"/>
      <c r="C233" s="4" t="s">
        <v>114</v>
      </c>
      <c r="D233" s="4"/>
      <c r="E233" s="4"/>
      <c r="F233" s="1" t="s">
        <v>446</v>
      </c>
      <c r="G233" s="4">
        <f t="shared" si="9"/>
        <v>32</v>
      </c>
      <c r="H233" s="3"/>
      <c r="I233" s="3"/>
      <c r="J233" s="3"/>
      <c r="K233" s="3"/>
      <c r="L233" s="3"/>
      <c r="M233" s="3"/>
      <c r="N233" s="3"/>
      <c r="O233" s="3" t="s">
        <v>388</v>
      </c>
      <c r="P233" s="3"/>
      <c r="Q233" s="3"/>
      <c r="R233" s="3"/>
      <c r="S233" s="3" t="s">
        <v>388</v>
      </c>
      <c r="T233" s="3"/>
      <c r="U233" s="3"/>
      <c r="V233" s="3" t="s">
        <v>388</v>
      </c>
      <c r="W233" s="3" t="s">
        <v>388</v>
      </c>
      <c r="X233" s="3"/>
      <c r="Y233" s="3"/>
      <c r="Z233" s="3"/>
      <c r="AA233" s="3"/>
      <c r="AB233" s="3" t="s">
        <v>388</v>
      </c>
      <c r="AC233" s="3" t="s">
        <v>388</v>
      </c>
      <c r="AD233" s="3"/>
      <c r="AE233" s="3" t="s">
        <v>388</v>
      </c>
      <c r="AF233" s="3" t="s">
        <v>388</v>
      </c>
      <c r="AG233" s="3"/>
      <c r="AH233" s="3" t="s">
        <v>388</v>
      </c>
      <c r="AI233" s="3"/>
      <c r="AJ233" s="3"/>
      <c r="AK233" s="3"/>
      <c r="AL233" s="3"/>
      <c r="AM233" s="3"/>
      <c r="AN233" s="3"/>
      <c r="AO233" s="3"/>
      <c r="AP233" s="3"/>
      <c r="AQ233" s="3" t="s">
        <v>388</v>
      </c>
      <c r="AR233" s="3" t="s">
        <v>388</v>
      </c>
      <c r="AS233" s="3" t="s">
        <v>388</v>
      </c>
      <c r="AT233" s="3"/>
      <c r="AU233" s="3"/>
      <c r="AV233" s="3"/>
      <c r="AW233" s="3"/>
      <c r="AX233" s="3" t="s">
        <v>388</v>
      </c>
      <c r="AY233" s="3"/>
      <c r="AZ233" s="3" t="s">
        <v>388</v>
      </c>
      <c r="BA233" s="3"/>
      <c r="BB233" s="3"/>
      <c r="BC233" s="3"/>
      <c r="BD233" s="3"/>
      <c r="BE233" s="3" t="s">
        <v>388</v>
      </c>
      <c r="BF233" s="3"/>
      <c r="BG233" s="3"/>
      <c r="BH233" s="3" t="s">
        <v>388</v>
      </c>
      <c r="BI233" s="3"/>
      <c r="BJ233" s="3" t="s">
        <v>388</v>
      </c>
      <c r="BK233" s="3"/>
      <c r="BL233" s="3"/>
      <c r="BM233" s="3"/>
      <c r="BN233" s="3"/>
      <c r="BO233" s="3"/>
      <c r="BP233" s="3"/>
      <c r="BQ233" s="3"/>
      <c r="BR233" s="3"/>
      <c r="BS233" s="3"/>
      <c r="BT233" s="3" t="s">
        <v>388</v>
      </c>
      <c r="BU233" s="3"/>
      <c r="BV233" s="3"/>
      <c r="BW233" s="3"/>
      <c r="BX233" s="3" t="s">
        <v>388</v>
      </c>
      <c r="BY233" s="3" t="s">
        <v>388</v>
      </c>
      <c r="BZ233" s="3"/>
      <c r="CA233" s="3"/>
      <c r="CB233" s="3"/>
      <c r="CC233" s="3" t="s">
        <v>388</v>
      </c>
      <c r="CD233" s="3"/>
      <c r="CE233" s="3"/>
      <c r="CF233" s="3"/>
      <c r="CG233" s="3"/>
      <c r="CH233" s="3"/>
      <c r="CI233" s="3"/>
      <c r="CJ233" s="3" t="s">
        <v>388</v>
      </c>
      <c r="CK233" s="3"/>
      <c r="CL233" s="3"/>
      <c r="CM233" s="3"/>
      <c r="CN233" s="3"/>
      <c r="CO233" s="3"/>
      <c r="CP233" s="3"/>
      <c r="CQ233" s="3"/>
      <c r="CR233" s="3"/>
      <c r="CS233" s="3"/>
      <c r="CT233" s="3"/>
      <c r="CU233" s="3"/>
      <c r="CV233" s="3" t="s">
        <v>388</v>
      </c>
      <c r="CW233" s="3"/>
      <c r="CX233" s="3"/>
      <c r="CY233" s="3"/>
      <c r="CZ233" s="3"/>
      <c r="DA233" s="3"/>
      <c r="DB233" s="3"/>
      <c r="DC233" s="3" t="s">
        <v>388</v>
      </c>
      <c r="DD233" s="3"/>
      <c r="DE233" s="3"/>
      <c r="DF233" s="3"/>
      <c r="DG233" s="3"/>
      <c r="DH233" s="3"/>
      <c r="DI233" s="3"/>
      <c r="DJ233" s="3" t="s">
        <v>388</v>
      </c>
      <c r="DK233" s="3"/>
      <c r="DL233" s="3"/>
      <c r="DM233" s="3"/>
      <c r="DN233" s="3"/>
      <c r="DO233" s="3"/>
      <c r="DP233" s="3"/>
      <c r="DQ233" s="3"/>
      <c r="DR233" s="3"/>
      <c r="DS233" s="3"/>
      <c r="DT233" s="3"/>
      <c r="DU233" s="3" t="s">
        <v>388</v>
      </c>
      <c r="DV233" s="3"/>
      <c r="DW233" s="3"/>
      <c r="DX233" s="3"/>
      <c r="DY233" s="3"/>
      <c r="DZ233" s="3"/>
      <c r="EA233" s="3" t="s">
        <v>388</v>
      </c>
      <c r="EB233" s="3"/>
      <c r="EC233" s="3" t="s">
        <v>388</v>
      </c>
      <c r="ED233" s="3"/>
      <c r="EE233" s="3"/>
      <c r="EF233" s="3" t="s">
        <v>388</v>
      </c>
      <c r="EG233" s="3"/>
      <c r="EH233" s="3" t="s">
        <v>388</v>
      </c>
      <c r="EI233" s="3"/>
      <c r="EJ233" s="3"/>
      <c r="EK233" s="3"/>
      <c r="EL233" s="3"/>
      <c r="EM233" s="3"/>
      <c r="EN233" s="3"/>
      <c r="EO233" s="3"/>
      <c r="EP233" s="3"/>
      <c r="EQ233" s="3"/>
      <c r="ER233" s="3"/>
      <c r="ES233" s="3"/>
      <c r="ET233" s="3"/>
      <c r="EU233" s="3"/>
      <c r="EV233" s="3"/>
      <c r="EW233" s="3"/>
      <c r="EX233" s="3"/>
      <c r="EY233" s="3"/>
      <c r="EZ233" s="3"/>
      <c r="FA233" s="3"/>
      <c r="FB233" s="3"/>
      <c r="FC233" s="3"/>
      <c r="FD233" s="3"/>
      <c r="FE233" s="3"/>
      <c r="FF233" s="3"/>
      <c r="FG233" s="3"/>
      <c r="FH233" s="3"/>
      <c r="FI233" s="3"/>
      <c r="FJ233" s="3" t="s">
        <v>388</v>
      </c>
      <c r="FK233" s="3"/>
      <c r="FL233" s="3" t="s">
        <v>388</v>
      </c>
      <c r="FM233" s="3"/>
    </row>
    <row r="234" spans="1:169" x14ac:dyDescent="0.25">
      <c r="A234" s="1" t="s">
        <v>392</v>
      </c>
      <c r="B234" s="4"/>
      <c r="C234" s="4" t="s">
        <v>114</v>
      </c>
      <c r="D234" s="4" t="s">
        <v>56</v>
      </c>
      <c r="E234" s="4"/>
      <c r="F234" s="1" t="str">
        <f>IF(C234="Seed","NA",(COUNT(H234:ADO234)+COUNTIF(H234:ADO234,"Y")+(COUNTIF(H234:ADO234,"A")/2)))</f>
        <v>NA</v>
      </c>
      <c r="G234" s="4">
        <f t="shared" si="9"/>
        <v>26</v>
      </c>
      <c r="H234" s="3"/>
      <c r="I234" s="3" t="s">
        <v>388</v>
      </c>
      <c r="J234" s="3"/>
      <c r="K234" s="3"/>
      <c r="L234" s="3"/>
      <c r="M234" s="3"/>
      <c r="N234" s="3" t="s">
        <v>388</v>
      </c>
      <c r="O234" s="3"/>
      <c r="P234" s="3"/>
      <c r="Q234" s="3"/>
      <c r="R234" s="3"/>
      <c r="S234" s="3" t="s">
        <v>388</v>
      </c>
      <c r="T234" s="3"/>
      <c r="U234" s="3"/>
      <c r="V234" s="3"/>
      <c r="W234" s="3" t="s">
        <v>388</v>
      </c>
      <c r="X234" s="3"/>
      <c r="Y234" s="3"/>
      <c r="Z234" s="3"/>
      <c r="AA234" s="3"/>
      <c r="AB234" s="3"/>
      <c r="AC234" s="3" t="s">
        <v>388</v>
      </c>
      <c r="AD234" s="3"/>
      <c r="AE234" s="3" t="s">
        <v>388</v>
      </c>
      <c r="AF234" s="3"/>
      <c r="AG234" s="3"/>
      <c r="AH234" s="3"/>
      <c r="AI234" s="3"/>
      <c r="AJ234" s="3" t="s">
        <v>388</v>
      </c>
      <c r="AK234" s="3"/>
      <c r="AL234" s="3"/>
      <c r="AM234" s="3"/>
      <c r="AN234" s="3"/>
      <c r="AO234" s="3"/>
      <c r="AP234" s="3"/>
      <c r="AQ234" s="3" t="s">
        <v>388</v>
      </c>
      <c r="AR234" s="3"/>
      <c r="AS234" s="3" t="s">
        <v>388</v>
      </c>
      <c r="AT234" s="3"/>
      <c r="AU234" s="3"/>
      <c r="AV234" s="3"/>
      <c r="AW234" s="3"/>
      <c r="AX234" s="3" t="s">
        <v>388</v>
      </c>
      <c r="AY234" s="3"/>
      <c r="AZ234" s="3"/>
      <c r="BA234" s="3"/>
      <c r="BB234" s="3"/>
      <c r="BC234" s="3"/>
      <c r="BD234" s="3"/>
      <c r="BE234" s="3" t="s">
        <v>388</v>
      </c>
      <c r="BF234" s="3"/>
      <c r="BG234" s="3"/>
      <c r="BH234" s="3"/>
      <c r="BI234" s="3"/>
      <c r="BJ234" s="3" t="s">
        <v>388</v>
      </c>
      <c r="BK234" s="3"/>
      <c r="BL234" s="3"/>
      <c r="BM234" s="3"/>
      <c r="BN234" s="3"/>
      <c r="BO234" s="3"/>
      <c r="BP234" s="3"/>
      <c r="BQ234" s="3"/>
      <c r="BR234" s="3"/>
      <c r="BS234" s="3"/>
      <c r="BT234" s="3"/>
      <c r="BU234" s="3" t="s">
        <v>388</v>
      </c>
      <c r="BV234" s="3"/>
      <c r="BW234" s="3"/>
      <c r="BX234" s="3"/>
      <c r="BY234" s="3" t="s">
        <v>388</v>
      </c>
      <c r="BZ234" s="3"/>
      <c r="CA234" s="3"/>
      <c r="CB234" s="3"/>
      <c r="CC234" s="3" t="s">
        <v>388</v>
      </c>
      <c r="CD234" s="3"/>
      <c r="CE234" s="3"/>
      <c r="CF234" s="3"/>
      <c r="CG234" s="3"/>
      <c r="CH234" s="3"/>
      <c r="CI234" s="3"/>
      <c r="CJ234" s="3"/>
      <c r="CK234" s="3"/>
      <c r="CL234" s="3"/>
      <c r="CM234" s="3"/>
      <c r="CN234" s="3"/>
      <c r="CO234" s="3"/>
      <c r="CP234" s="3"/>
      <c r="CQ234" s="3" t="s">
        <v>388</v>
      </c>
      <c r="CR234" s="3"/>
      <c r="CS234" s="3"/>
      <c r="CT234" s="3"/>
      <c r="CU234" s="3"/>
      <c r="CV234" s="3" t="s">
        <v>388</v>
      </c>
      <c r="CW234" s="3"/>
      <c r="CX234" s="3"/>
      <c r="CY234" s="3"/>
      <c r="CZ234" s="3"/>
      <c r="DA234" s="3"/>
      <c r="DB234" s="3"/>
      <c r="DC234" s="3" t="s">
        <v>388</v>
      </c>
      <c r="DD234" s="3"/>
      <c r="DE234" s="3"/>
      <c r="DF234" s="3"/>
      <c r="DG234" s="3"/>
      <c r="DH234" s="3"/>
      <c r="DI234" s="3"/>
      <c r="DJ234" s="3" t="s">
        <v>388</v>
      </c>
      <c r="DK234" s="3"/>
      <c r="DL234" s="3"/>
      <c r="DM234" s="3"/>
      <c r="DN234" s="3"/>
      <c r="DO234" s="3"/>
      <c r="DP234" s="3"/>
      <c r="DQ234" s="3"/>
      <c r="DR234" s="3"/>
      <c r="DS234" s="3"/>
      <c r="DT234" s="3"/>
      <c r="DU234" s="3" t="s">
        <v>388</v>
      </c>
      <c r="DV234" s="3"/>
      <c r="DW234" s="3"/>
      <c r="DX234" s="3"/>
      <c r="DY234" s="3"/>
      <c r="DZ234" s="3"/>
      <c r="EA234" s="3"/>
      <c r="EB234" s="3"/>
      <c r="EC234" s="3"/>
      <c r="ED234" s="3"/>
      <c r="EE234" s="3"/>
      <c r="EF234" s="3" t="s">
        <v>388</v>
      </c>
      <c r="EG234" s="3"/>
      <c r="EH234" s="3" t="s">
        <v>388</v>
      </c>
      <c r="EI234" s="3"/>
      <c r="EJ234" s="3" t="s">
        <v>388</v>
      </c>
      <c r="EK234" s="3"/>
      <c r="EL234" s="3"/>
      <c r="EM234" s="3"/>
      <c r="EN234" s="3"/>
      <c r="EO234" s="3"/>
      <c r="EP234" s="3" t="s">
        <v>388</v>
      </c>
      <c r="EQ234" s="3"/>
      <c r="ER234" s="3"/>
      <c r="ES234" s="3"/>
      <c r="ET234" s="3"/>
      <c r="EU234" s="3"/>
      <c r="EV234" s="3"/>
      <c r="EW234" s="3"/>
      <c r="EX234" s="3"/>
      <c r="EY234" s="3"/>
      <c r="EZ234" s="3"/>
      <c r="FA234" s="3" t="s">
        <v>388</v>
      </c>
      <c r="FB234" s="3"/>
      <c r="FC234" s="3"/>
      <c r="FD234" s="3"/>
      <c r="FE234" s="3"/>
      <c r="FF234" s="3"/>
      <c r="FG234" s="3"/>
      <c r="FH234" s="3"/>
      <c r="FI234" s="3"/>
      <c r="FJ234" s="3"/>
      <c r="FK234" s="3"/>
      <c r="FL234" s="3" t="s">
        <v>388</v>
      </c>
      <c r="FM234" s="3"/>
    </row>
    <row r="235" spans="1:169" x14ac:dyDescent="0.25">
      <c r="A235" s="1" t="s">
        <v>454</v>
      </c>
      <c r="B235" s="4"/>
      <c r="C235" s="4" t="s">
        <v>114</v>
      </c>
      <c r="D235" s="4"/>
      <c r="E235" s="4"/>
      <c r="F235" s="1" t="s">
        <v>446</v>
      </c>
      <c r="G235" s="4">
        <f t="shared" si="9"/>
        <v>27</v>
      </c>
      <c r="H235" s="3" t="s">
        <v>388</v>
      </c>
      <c r="I235" s="3" t="s">
        <v>388</v>
      </c>
      <c r="J235" s="3"/>
      <c r="K235" s="3"/>
      <c r="L235" s="3"/>
      <c r="M235" s="3"/>
      <c r="N235" s="3"/>
      <c r="O235" s="3"/>
      <c r="P235" s="3"/>
      <c r="Q235" s="3"/>
      <c r="R235" s="3"/>
      <c r="S235" s="3" t="s">
        <v>388</v>
      </c>
      <c r="T235" s="3"/>
      <c r="U235" s="3" t="s">
        <v>388</v>
      </c>
      <c r="V235" s="3" t="s">
        <v>388</v>
      </c>
      <c r="W235" s="3"/>
      <c r="X235" s="3"/>
      <c r="Y235" s="3"/>
      <c r="Z235" s="3"/>
      <c r="AA235" s="3"/>
      <c r="AB235" s="3"/>
      <c r="AC235" s="3" t="s">
        <v>388</v>
      </c>
      <c r="AD235" s="3"/>
      <c r="AE235" s="3"/>
      <c r="AF235" s="3"/>
      <c r="AG235" s="3"/>
      <c r="AH235" s="3"/>
      <c r="AI235" s="3"/>
      <c r="AJ235" s="3"/>
      <c r="AK235" s="3"/>
      <c r="AL235" s="3"/>
      <c r="AM235" s="3"/>
      <c r="AN235" s="3"/>
      <c r="AO235" s="3"/>
      <c r="AP235" s="3"/>
      <c r="AQ235" s="3"/>
      <c r="AR235" s="3"/>
      <c r="AS235" s="3" t="s">
        <v>388</v>
      </c>
      <c r="AT235" s="3"/>
      <c r="AU235" s="3"/>
      <c r="AV235" s="3"/>
      <c r="AW235" s="3"/>
      <c r="AX235" s="3"/>
      <c r="AY235" s="3"/>
      <c r="AZ235" s="3"/>
      <c r="BA235" s="3"/>
      <c r="BB235" s="3"/>
      <c r="BC235" s="3"/>
      <c r="BD235" s="3"/>
      <c r="BE235" s="3"/>
      <c r="BF235" s="3"/>
      <c r="BG235" s="3"/>
      <c r="BH235" s="3"/>
      <c r="BI235" s="3"/>
      <c r="BJ235" s="3"/>
      <c r="BK235" s="3"/>
      <c r="BL235" s="3"/>
      <c r="BM235" s="3"/>
      <c r="BN235" s="3"/>
      <c r="BO235" s="3"/>
      <c r="BP235" s="3" t="s">
        <v>388</v>
      </c>
      <c r="BQ235" s="3" t="s">
        <v>388</v>
      </c>
      <c r="BR235" s="3"/>
      <c r="BS235" s="3"/>
      <c r="BT235" s="3" t="s">
        <v>388</v>
      </c>
      <c r="BU235" s="3"/>
      <c r="BV235" s="3"/>
      <c r="BW235" s="3"/>
      <c r="BX235" s="3"/>
      <c r="BY235" s="3"/>
      <c r="BZ235" s="3"/>
      <c r="CA235" s="3"/>
      <c r="CB235" s="3"/>
      <c r="CC235" s="3" t="s">
        <v>388</v>
      </c>
      <c r="CD235" s="3"/>
      <c r="CE235" s="3"/>
      <c r="CF235" s="3"/>
      <c r="CG235" s="3" t="s">
        <v>388</v>
      </c>
      <c r="CH235" s="3" t="s">
        <v>388</v>
      </c>
      <c r="CI235" s="3" t="s">
        <v>388</v>
      </c>
      <c r="CJ235" s="3"/>
      <c r="CK235" s="3"/>
      <c r="CL235" s="3"/>
      <c r="CM235" s="3"/>
      <c r="CN235" s="3"/>
      <c r="CO235" s="3"/>
      <c r="CP235" s="3"/>
      <c r="CQ235" s="3" t="s">
        <v>388</v>
      </c>
      <c r="CR235" s="3"/>
      <c r="CS235" s="3"/>
      <c r="CT235" s="3"/>
      <c r="CU235" s="3"/>
      <c r="CV235" s="3" t="s">
        <v>388</v>
      </c>
      <c r="CW235" s="3"/>
      <c r="CX235" s="3"/>
      <c r="CY235" s="3"/>
      <c r="CZ235" s="3"/>
      <c r="DA235" s="3"/>
      <c r="DB235" s="3"/>
      <c r="DC235" s="3" t="s">
        <v>388</v>
      </c>
      <c r="DD235" s="3"/>
      <c r="DE235" s="3"/>
      <c r="DF235" s="3"/>
      <c r="DG235" s="3"/>
      <c r="DH235" s="3"/>
      <c r="DI235" s="3" t="s">
        <v>388</v>
      </c>
      <c r="DJ235" s="3"/>
      <c r="DK235" s="3"/>
      <c r="DL235" s="3"/>
      <c r="DM235" s="3"/>
      <c r="DN235" s="3"/>
      <c r="DO235" s="3"/>
      <c r="DP235" s="3"/>
      <c r="DQ235" s="3"/>
      <c r="DR235" s="3"/>
      <c r="DS235" s="3"/>
      <c r="DT235" s="3" t="s">
        <v>388</v>
      </c>
      <c r="DU235" s="3"/>
      <c r="DV235" s="3"/>
      <c r="DW235" s="3" t="s">
        <v>388</v>
      </c>
      <c r="DX235" s="3"/>
      <c r="DY235" s="3" t="s">
        <v>388</v>
      </c>
      <c r="DZ235" s="3"/>
      <c r="EA235" s="3"/>
      <c r="EB235" s="3"/>
      <c r="EC235" s="3" t="s">
        <v>388</v>
      </c>
      <c r="ED235" s="3"/>
      <c r="EE235" s="3"/>
      <c r="EF235" s="3"/>
      <c r="EG235" s="3"/>
      <c r="EH235" s="3"/>
      <c r="EI235" s="3"/>
      <c r="EJ235" s="3"/>
      <c r="EK235" s="3"/>
      <c r="EL235" s="3" t="s">
        <v>388</v>
      </c>
      <c r="EM235" s="3"/>
      <c r="EN235" s="3"/>
      <c r="EO235" s="3"/>
      <c r="EP235" s="3"/>
      <c r="EQ235" s="3"/>
      <c r="ER235" s="3" t="s">
        <v>388</v>
      </c>
      <c r="ES235" s="3"/>
      <c r="ET235" s="3"/>
      <c r="EU235" s="3"/>
      <c r="EV235" s="3"/>
      <c r="EW235" s="3"/>
      <c r="EX235" s="3" t="s">
        <v>388</v>
      </c>
      <c r="EY235" s="3" t="s">
        <v>388</v>
      </c>
      <c r="EZ235" s="3" t="s">
        <v>388</v>
      </c>
    </row>
    <row r="236" spans="1:169" x14ac:dyDescent="0.25">
      <c r="B236" s="4"/>
      <c r="D236" s="4"/>
      <c r="E236" s="4"/>
      <c r="F236" s="1"/>
      <c r="G236" s="4"/>
    </row>
    <row r="237" spans="1:169" x14ac:dyDescent="0.25">
      <c r="B237" s="4"/>
      <c r="D237" s="4"/>
      <c r="E237" s="4"/>
      <c r="G237" s="4"/>
    </row>
    <row r="238" spans="1:169" x14ac:dyDescent="0.25">
      <c r="A238" t="s">
        <v>157</v>
      </c>
      <c r="H238">
        <f t="shared" ref="H238:AK238" si="10">COUNT(H2:H225)+COUNTIF(H2:H225,"Y")+COUNTIF(H2:H225,"*A")</f>
        <v>17</v>
      </c>
      <c r="I238">
        <f t="shared" si="10"/>
        <v>28</v>
      </c>
      <c r="J238">
        <f t="shared" si="10"/>
        <v>2</v>
      </c>
      <c r="K238">
        <f t="shared" si="10"/>
        <v>2</v>
      </c>
      <c r="L238">
        <f t="shared" si="10"/>
        <v>1</v>
      </c>
      <c r="M238">
        <f t="shared" si="10"/>
        <v>1</v>
      </c>
      <c r="N238">
        <f t="shared" si="10"/>
        <v>107</v>
      </c>
      <c r="O238">
        <f t="shared" si="10"/>
        <v>2</v>
      </c>
      <c r="P238">
        <f t="shared" si="10"/>
        <v>4</v>
      </c>
      <c r="Q238">
        <f t="shared" si="10"/>
        <v>1</v>
      </c>
      <c r="R238">
        <f t="shared" si="10"/>
        <v>1</v>
      </c>
      <c r="S238">
        <f t="shared" si="10"/>
        <v>22</v>
      </c>
      <c r="T238">
        <f t="shared" si="10"/>
        <v>4</v>
      </c>
      <c r="U238">
        <f t="shared" si="10"/>
        <v>2</v>
      </c>
      <c r="V238">
        <f t="shared" si="10"/>
        <v>4</v>
      </c>
      <c r="W238">
        <f t="shared" si="10"/>
        <v>12</v>
      </c>
      <c r="X238">
        <f t="shared" si="10"/>
        <v>2</v>
      </c>
      <c r="Y238">
        <f t="shared" si="10"/>
        <v>2</v>
      </c>
      <c r="Z238">
        <f t="shared" si="10"/>
        <v>2</v>
      </c>
      <c r="AA238">
        <f t="shared" si="10"/>
        <v>8</v>
      </c>
      <c r="AB238">
        <f t="shared" si="10"/>
        <v>24</v>
      </c>
      <c r="AC238">
        <f t="shared" si="10"/>
        <v>59</v>
      </c>
      <c r="AD238">
        <f t="shared" si="10"/>
        <v>22</v>
      </c>
      <c r="AE238">
        <f t="shared" si="10"/>
        <v>18</v>
      </c>
      <c r="AF238">
        <f t="shared" si="10"/>
        <v>42</v>
      </c>
      <c r="AG238">
        <f t="shared" si="10"/>
        <v>1</v>
      </c>
      <c r="AH238">
        <f t="shared" si="10"/>
        <v>1</v>
      </c>
      <c r="AI238">
        <f t="shared" si="10"/>
        <v>3</v>
      </c>
      <c r="AJ238">
        <f t="shared" si="10"/>
        <v>24</v>
      </c>
      <c r="AK238">
        <f t="shared" si="10"/>
        <v>2</v>
      </c>
      <c r="AL238">
        <f t="shared" ref="AL238:BQ238" si="11">COUNT(AL2:AL225)+COUNTIF(AL2:AL225,"Y")+COUNTIF(AL2:AL225,"*A")</f>
        <v>1</v>
      </c>
      <c r="AM238">
        <f t="shared" si="11"/>
        <v>1</v>
      </c>
      <c r="AN238">
        <f t="shared" si="11"/>
        <v>3</v>
      </c>
      <c r="AO238">
        <f t="shared" si="11"/>
        <v>1</v>
      </c>
      <c r="AP238">
        <f t="shared" si="11"/>
        <v>2</v>
      </c>
      <c r="AQ238">
        <f t="shared" si="11"/>
        <v>14</v>
      </c>
      <c r="AR238">
        <f t="shared" si="11"/>
        <v>7</v>
      </c>
      <c r="AS238">
        <f t="shared" si="11"/>
        <v>50</v>
      </c>
      <c r="AT238">
        <f t="shared" si="11"/>
        <v>4</v>
      </c>
      <c r="AU238">
        <f t="shared" si="11"/>
        <v>4</v>
      </c>
      <c r="AV238">
        <f t="shared" si="11"/>
        <v>3</v>
      </c>
      <c r="AW238">
        <f t="shared" si="11"/>
        <v>1</v>
      </c>
      <c r="AX238">
        <f t="shared" si="11"/>
        <v>35</v>
      </c>
      <c r="AY238">
        <f t="shared" si="11"/>
        <v>1</v>
      </c>
      <c r="AZ238">
        <f t="shared" si="11"/>
        <v>7</v>
      </c>
      <c r="BA238">
        <f t="shared" si="11"/>
        <v>3</v>
      </c>
      <c r="BB238">
        <f t="shared" si="11"/>
        <v>5</v>
      </c>
      <c r="BC238">
        <f t="shared" si="11"/>
        <v>2</v>
      </c>
      <c r="BD238">
        <f t="shared" si="11"/>
        <v>3</v>
      </c>
      <c r="BE238">
        <f t="shared" si="11"/>
        <v>16</v>
      </c>
      <c r="BF238">
        <f t="shared" si="11"/>
        <v>1</v>
      </c>
      <c r="BG238">
        <f t="shared" si="11"/>
        <v>3</v>
      </c>
      <c r="BH238">
        <f t="shared" si="11"/>
        <v>61</v>
      </c>
      <c r="BI238">
        <f t="shared" si="11"/>
        <v>8</v>
      </c>
      <c r="BJ238">
        <f t="shared" si="11"/>
        <v>109</v>
      </c>
      <c r="BK238">
        <f t="shared" si="11"/>
        <v>14</v>
      </c>
      <c r="BL238">
        <f t="shared" si="11"/>
        <v>4</v>
      </c>
      <c r="BM238">
        <f t="shared" si="11"/>
        <v>12</v>
      </c>
      <c r="BN238">
        <f t="shared" si="11"/>
        <v>4</v>
      </c>
      <c r="BO238">
        <f t="shared" si="11"/>
        <v>1</v>
      </c>
      <c r="BP238">
        <f t="shared" si="11"/>
        <v>1</v>
      </c>
      <c r="BQ238">
        <f t="shared" si="11"/>
        <v>1</v>
      </c>
      <c r="BR238">
        <f t="shared" ref="BR238:CW238" si="12">COUNT(BR2:BR225)+COUNTIF(BR2:BR225,"Y")+COUNTIF(BR2:BR225,"*A")</f>
        <v>1</v>
      </c>
      <c r="BS238">
        <f t="shared" si="12"/>
        <v>1</v>
      </c>
      <c r="BT238">
        <f t="shared" si="12"/>
        <v>19</v>
      </c>
      <c r="BU238">
        <f t="shared" si="12"/>
        <v>53</v>
      </c>
      <c r="BV238">
        <f t="shared" si="12"/>
        <v>1</v>
      </c>
      <c r="BW238">
        <f t="shared" si="12"/>
        <v>2</v>
      </c>
      <c r="BX238">
        <f t="shared" si="12"/>
        <v>23</v>
      </c>
      <c r="BY238">
        <f t="shared" si="12"/>
        <v>19</v>
      </c>
      <c r="BZ238">
        <f t="shared" si="12"/>
        <v>1</v>
      </c>
      <c r="CA238">
        <f t="shared" si="12"/>
        <v>1</v>
      </c>
      <c r="CB238">
        <f t="shared" si="12"/>
        <v>1</v>
      </c>
      <c r="CC238">
        <f t="shared" si="12"/>
        <v>58</v>
      </c>
      <c r="CD238">
        <f t="shared" si="12"/>
        <v>2</v>
      </c>
      <c r="CE238">
        <f t="shared" si="12"/>
        <v>1</v>
      </c>
      <c r="CF238">
        <f t="shared" si="12"/>
        <v>1</v>
      </c>
      <c r="CG238">
        <f t="shared" si="12"/>
        <v>9</v>
      </c>
      <c r="CH238">
        <f t="shared" si="12"/>
        <v>1</v>
      </c>
      <c r="CI238">
        <f t="shared" si="12"/>
        <v>2</v>
      </c>
      <c r="CJ238">
        <f t="shared" si="12"/>
        <v>1</v>
      </c>
      <c r="CK238">
        <f t="shared" si="12"/>
        <v>1</v>
      </c>
      <c r="CL238">
        <f t="shared" si="12"/>
        <v>1</v>
      </c>
      <c r="CM238">
        <f t="shared" si="12"/>
        <v>2</v>
      </c>
      <c r="CN238">
        <f t="shared" si="12"/>
        <v>1</v>
      </c>
      <c r="CO238">
        <f t="shared" si="12"/>
        <v>3</v>
      </c>
      <c r="CP238">
        <f t="shared" si="12"/>
        <v>1</v>
      </c>
      <c r="CQ238">
        <f t="shared" si="12"/>
        <v>59</v>
      </c>
      <c r="CR238">
        <f t="shared" si="12"/>
        <v>39</v>
      </c>
      <c r="CS238">
        <f t="shared" si="12"/>
        <v>3</v>
      </c>
      <c r="CT238">
        <f t="shared" si="12"/>
        <v>1</v>
      </c>
      <c r="CU238">
        <f t="shared" si="12"/>
        <v>1</v>
      </c>
      <c r="CV238">
        <f t="shared" si="12"/>
        <v>136</v>
      </c>
      <c r="CW238">
        <f t="shared" si="12"/>
        <v>1</v>
      </c>
      <c r="CX238">
        <f t="shared" ref="CX238:EC238" si="13">COUNT(CX2:CX225)+COUNTIF(CX2:CX225,"Y")+COUNTIF(CX2:CX225,"*A")</f>
        <v>1</v>
      </c>
      <c r="CY238">
        <f t="shared" si="13"/>
        <v>3</v>
      </c>
      <c r="CZ238">
        <f t="shared" si="13"/>
        <v>1</v>
      </c>
      <c r="DA238">
        <f t="shared" si="13"/>
        <v>7</v>
      </c>
      <c r="DB238">
        <f t="shared" si="13"/>
        <v>1</v>
      </c>
      <c r="DC238">
        <f t="shared" si="13"/>
        <v>6</v>
      </c>
      <c r="DD238">
        <f t="shared" si="13"/>
        <v>16</v>
      </c>
      <c r="DE238">
        <f t="shared" si="13"/>
        <v>1</v>
      </c>
      <c r="DF238">
        <f t="shared" si="13"/>
        <v>1</v>
      </c>
      <c r="DG238">
        <f t="shared" si="13"/>
        <v>1</v>
      </c>
      <c r="DH238">
        <f t="shared" si="13"/>
        <v>1</v>
      </c>
      <c r="DI238">
        <f t="shared" si="13"/>
        <v>8</v>
      </c>
      <c r="DJ238">
        <f t="shared" si="13"/>
        <v>74</v>
      </c>
      <c r="DK238">
        <f t="shared" si="13"/>
        <v>1</v>
      </c>
      <c r="DL238">
        <f t="shared" si="13"/>
        <v>2</v>
      </c>
      <c r="DM238">
        <f t="shared" si="13"/>
        <v>1</v>
      </c>
      <c r="DN238">
        <f t="shared" si="13"/>
        <v>1</v>
      </c>
      <c r="DO238">
        <f t="shared" si="13"/>
        <v>5</v>
      </c>
      <c r="DP238">
        <f t="shared" si="13"/>
        <v>1</v>
      </c>
      <c r="DQ238">
        <f t="shared" si="13"/>
        <v>1</v>
      </c>
      <c r="DR238">
        <f t="shared" si="13"/>
        <v>2</v>
      </c>
      <c r="DS238">
        <f t="shared" si="13"/>
        <v>2</v>
      </c>
      <c r="DT238">
        <f t="shared" si="13"/>
        <v>2</v>
      </c>
      <c r="DU238">
        <f t="shared" si="13"/>
        <v>97</v>
      </c>
      <c r="DV238">
        <f t="shared" si="13"/>
        <v>12</v>
      </c>
      <c r="DW238">
        <f t="shared" si="13"/>
        <v>1</v>
      </c>
      <c r="DX238">
        <f t="shared" si="13"/>
        <v>1</v>
      </c>
      <c r="DY238">
        <f t="shared" si="13"/>
        <v>1</v>
      </c>
      <c r="DZ238">
        <f t="shared" si="13"/>
        <v>4</v>
      </c>
      <c r="EA238">
        <f t="shared" si="13"/>
        <v>3</v>
      </c>
      <c r="EB238">
        <f t="shared" si="13"/>
        <v>1</v>
      </c>
      <c r="EC238">
        <f t="shared" si="13"/>
        <v>17</v>
      </c>
      <c r="ED238">
        <f t="shared" ref="ED238:FL238" si="14">COUNT(ED2:ED225)+COUNTIF(ED2:ED225,"Y")+COUNTIF(ED2:ED225,"*A")</f>
        <v>1</v>
      </c>
      <c r="EE238">
        <f t="shared" si="14"/>
        <v>1</v>
      </c>
      <c r="EF238">
        <f t="shared" si="14"/>
        <v>6</v>
      </c>
      <c r="EG238">
        <f t="shared" si="14"/>
        <v>2</v>
      </c>
      <c r="EH238">
        <f t="shared" si="14"/>
        <v>36</v>
      </c>
      <c r="EI238">
        <f t="shared" si="14"/>
        <v>2</v>
      </c>
      <c r="EJ238">
        <f t="shared" si="14"/>
        <v>17</v>
      </c>
      <c r="EK238">
        <f t="shared" si="14"/>
        <v>15</v>
      </c>
      <c r="EL238">
        <f t="shared" si="14"/>
        <v>2</v>
      </c>
      <c r="EM238">
        <f t="shared" si="14"/>
        <v>1</v>
      </c>
      <c r="EN238">
        <f t="shared" si="14"/>
        <v>1</v>
      </c>
      <c r="EO238">
        <f t="shared" si="14"/>
        <v>1</v>
      </c>
      <c r="EP238">
        <f t="shared" si="14"/>
        <v>7</v>
      </c>
      <c r="EQ238">
        <f t="shared" si="14"/>
        <v>7</v>
      </c>
      <c r="ER238">
        <f t="shared" si="14"/>
        <v>6</v>
      </c>
      <c r="ES238">
        <f t="shared" si="14"/>
        <v>1</v>
      </c>
      <c r="ET238">
        <f t="shared" si="14"/>
        <v>2</v>
      </c>
      <c r="EU238">
        <f t="shared" si="14"/>
        <v>1</v>
      </c>
      <c r="EV238">
        <f t="shared" si="14"/>
        <v>1</v>
      </c>
      <c r="EW238">
        <f t="shared" si="14"/>
        <v>1</v>
      </c>
      <c r="EX238">
        <f t="shared" si="14"/>
        <v>3</v>
      </c>
      <c r="EY238">
        <f t="shared" si="14"/>
        <v>9</v>
      </c>
      <c r="EZ238">
        <f t="shared" si="14"/>
        <v>3</v>
      </c>
      <c r="FA238">
        <f t="shared" si="14"/>
        <v>7</v>
      </c>
      <c r="FB238">
        <f t="shared" si="14"/>
        <v>1</v>
      </c>
      <c r="FC238">
        <f t="shared" si="14"/>
        <v>4</v>
      </c>
      <c r="FD238">
        <f t="shared" si="14"/>
        <v>1</v>
      </c>
      <c r="FE238">
        <f t="shared" si="14"/>
        <v>2</v>
      </c>
      <c r="FF238">
        <f t="shared" si="14"/>
        <v>1</v>
      </c>
      <c r="FG238">
        <f t="shared" si="14"/>
        <v>2</v>
      </c>
      <c r="FH238">
        <f t="shared" si="14"/>
        <v>2</v>
      </c>
      <c r="FI238">
        <f t="shared" si="14"/>
        <v>4</v>
      </c>
      <c r="FJ238">
        <f t="shared" si="14"/>
        <v>11</v>
      </c>
      <c r="FK238">
        <f t="shared" si="14"/>
        <v>2</v>
      </c>
      <c r="FL238">
        <f t="shared" si="14"/>
        <v>25</v>
      </c>
    </row>
    <row r="239" spans="1:169" x14ac:dyDescent="0.25">
      <c r="A239" t="s">
        <v>198</v>
      </c>
      <c r="F239" s="10">
        <f>AVERAGE(F2:F225)</f>
        <v>7.506726457399103</v>
      </c>
    </row>
    <row r="240" spans="1:169" x14ac:dyDescent="0.25">
      <c r="A240" t="s">
        <v>199</v>
      </c>
      <c r="F240" s="11">
        <f>MEDIAN(F2:F224)</f>
        <v>7</v>
      </c>
    </row>
    <row r="241" spans="1:6" x14ac:dyDescent="0.25">
      <c r="A241" t="s">
        <v>186</v>
      </c>
      <c r="F241">
        <f>MIN(F2:F224)</f>
        <v>2</v>
      </c>
    </row>
    <row r="242" spans="1:6" x14ac:dyDescent="0.25">
      <c r="A242" t="s">
        <v>187</v>
      </c>
      <c r="F242">
        <f>MAX(F2:F224)</f>
        <v>22</v>
      </c>
    </row>
    <row r="243" spans="1:6" x14ac:dyDescent="0.25">
      <c r="A243" t="s">
        <v>384</v>
      </c>
      <c r="F243">
        <f>COUNTA(A2:A224)</f>
        <v>223</v>
      </c>
    </row>
  </sheetData>
  <autoFilter ref="B1:G224" xr:uid="{00000000-0009-0000-0000-000001000000}"/>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5"/>
  <sheetViews>
    <sheetView workbookViewId="0">
      <selection activeCell="A18" sqref="A18"/>
    </sheetView>
  </sheetViews>
  <sheetFormatPr defaultRowHeight="15" x14ac:dyDescent="0.25"/>
  <cols>
    <col min="1" max="1" width="35.140625" customWidth="1"/>
    <col min="2" max="2" width="32.5703125" customWidth="1"/>
    <col min="3" max="3" width="33.140625" customWidth="1"/>
    <col min="4" max="4" width="28.28515625" customWidth="1"/>
    <col min="6" max="6" width="5.28515625" customWidth="1"/>
  </cols>
  <sheetData>
    <row r="1" spans="1:3" x14ac:dyDescent="0.25">
      <c r="A1" s="14" t="s">
        <v>14</v>
      </c>
      <c r="B1" s="14" t="s">
        <v>80</v>
      </c>
      <c r="C1" s="14" t="s">
        <v>28</v>
      </c>
    </row>
    <row r="2" spans="1:3" ht="18" x14ac:dyDescent="0.3">
      <c r="A2" s="15" t="s">
        <v>106</v>
      </c>
      <c r="B2" s="15" t="s">
        <v>163</v>
      </c>
      <c r="C2" s="15" t="s">
        <v>458</v>
      </c>
    </row>
    <row r="3" spans="1:3" ht="16.5" x14ac:dyDescent="0.3">
      <c r="A3" s="15" t="s">
        <v>107</v>
      </c>
      <c r="B3" s="15" t="s">
        <v>158</v>
      </c>
      <c r="C3" s="15" t="s">
        <v>82</v>
      </c>
    </row>
    <row r="4" spans="1:3" ht="16.5" x14ac:dyDescent="0.3">
      <c r="A4" s="15" t="s">
        <v>164</v>
      </c>
      <c r="B4" s="15" t="s">
        <v>161</v>
      </c>
      <c r="C4" s="15" t="s">
        <v>83</v>
      </c>
    </row>
    <row r="5" spans="1:3" ht="16.5" x14ac:dyDescent="0.3">
      <c r="A5" s="15" t="s">
        <v>105</v>
      </c>
      <c r="B5" s="15" t="s">
        <v>159</v>
      </c>
      <c r="C5" s="15"/>
    </row>
    <row r="6" spans="1:3" ht="16.5" x14ac:dyDescent="0.3">
      <c r="A6" s="15" t="s">
        <v>122</v>
      </c>
      <c r="B6" s="15" t="s">
        <v>160</v>
      </c>
      <c r="C6" s="15"/>
    </row>
    <row r="7" spans="1:3" ht="16.5" x14ac:dyDescent="0.3">
      <c r="A7" s="15"/>
      <c r="B7" s="15" t="s">
        <v>162</v>
      </c>
      <c r="C7" s="15"/>
    </row>
    <row r="8" spans="1:3" ht="16.5" x14ac:dyDescent="0.3">
      <c r="A8" s="15"/>
      <c r="B8" s="15"/>
      <c r="C8" s="15"/>
    </row>
    <row r="9" spans="1:3" ht="16.5" x14ac:dyDescent="0.3">
      <c r="A9" s="15"/>
      <c r="B9" s="15"/>
      <c r="C9" s="15"/>
    </row>
    <row r="10" spans="1:3" ht="16.5" x14ac:dyDescent="0.3">
      <c r="A10" s="14" t="s">
        <v>84</v>
      </c>
      <c r="B10" s="15"/>
      <c r="C10" s="15"/>
    </row>
    <row r="11" spans="1:3" ht="19.5" x14ac:dyDescent="0.3">
      <c r="A11" s="15" t="s">
        <v>457</v>
      </c>
      <c r="B11" s="15"/>
      <c r="C11" s="15"/>
    </row>
    <row r="12" spans="1:3" ht="33" x14ac:dyDescent="0.3">
      <c r="A12" s="16" t="s">
        <v>461</v>
      </c>
      <c r="B12" s="15"/>
      <c r="C12" s="15"/>
    </row>
    <row r="13" spans="1:3" ht="33" x14ac:dyDescent="0.3">
      <c r="A13" s="16" t="s">
        <v>385</v>
      </c>
      <c r="B13" s="15"/>
      <c r="C13" s="15"/>
    </row>
    <row r="14" spans="1:3" ht="49.5" x14ac:dyDescent="0.3">
      <c r="A14" s="16" t="s">
        <v>456</v>
      </c>
      <c r="B14" s="15"/>
      <c r="C14" s="15"/>
    </row>
    <row r="15" spans="1:3" x14ac:dyDescent="0.25">
      <c r="A15" s="1"/>
    </row>
  </sheetData>
  <sortState xmlns:xlrd2="http://schemas.microsoft.com/office/spreadsheetml/2017/richdata2" ref="B2:B7">
    <sortCondition ref="B2"/>
  </sortState>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vt:lpstr>
      <vt:lpstr>Mixes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Powter</dc:creator>
  <cp:lastModifiedBy>Ira Sherr</cp:lastModifiedBy>
  <dcterms:created xsi:type="dcterms:W3CDTF">2017-06-15T18:26:48Z</dcterms:created>
  <dcterms:modified xsi:type="dcterms:W3CDTF">2020-02-20T23:39:15Z</dcterms:modified>
</cp:coreProperties>
</file>